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90" windowWidth="19440" windowHeight="9990"/>
  </bookViews>
  <sheets>
    <sheet name="Presupuesto 2017 Mensual" sheetId="7" r:id="rId1"/>
  </sheets>
  <externalReferences>
    <externalReference r:id="rId2"/>
  </externalReferences>
  <definedNames>
    <definedName name="_xlnm.Print_Area" localSheetId="0">'Presupuesto 2017 Mensual'!$A$1:$M$73</definedName>
  </definedNames>
  <calcPr calcId="144525"/>
</workbook>
</file>

<file path=xl/calcChain.xml><?xml version="1.0" encoding="utf-8"?>
<calcChain xmlns="http://schemas.openxmlformats.org/spreadsheetml/2006/main">
  <c r="M64" i="7" l="1"/>
  <c r="M71" i="7" l="1"/>
  <c r="M70" i="7"/>
  <c r="M69" i="7"/>
  <c r="M68" i="7"/>
  <c r="M63" i="7"/>
  <c r="M62" i="7"/>
  <c r="M61" i="7"/>
  <c r="M60" i="7"/>
  <c r="M55" i="7"/>
  <c r="M54" i="7"/>
  <c r="M53" i="7"/>
  <c r="M52" i="7"/>
  <c r="M46" i="7"/>
  <c r="M45" i="7"/>
  <c r="M44" i="7"/>
  <c r="M42" i="7"/>
  <c r="M41" i="7"/>
  <c r="M40" i="7"/>
  <c r="M39" i="7"/>
  <c r="M38" i="7"/>
  <c r="M37" i="7"/>
  <c r="M36" i="7"/>
  <c r="M35" i="7"/>
  <c r="M34" i="7"/>
  <c r="M33" i="7"/>
  <c r="M32" i="7"/>
  <c r="M31" i="7"/>
  <c r="M29" i="7"/>
  <c r="M28" i="7"/>
  <c r="M27" i="7"/>
  <c r="M26" i="7"/>
  <c r="M25" i="7"/>
  <c r="M24" i="7"/>
  <c r="M23" i="7"/>
  <c r="M22" i="7"/>
  <c r="M21" i="7"/>
  <c r="M20" i="7"/>
  <c r="M19" i="7"/>
  <c r="M18" i="7"/>
  <c r="M17" i="7"/>
  <c r="M16" i="7"/>
  <c r="M15" i="7"/>
  <c r="M14" i="7"/>
  <c r="M13" i="7"/>
  <c r="M12" i="7"/>
  <c r="M11" i="7"/>
  <c r="M10" i="7"/>
  <c r="M9" i="7"/>
  <c r="M8" i="7"/>
  <c r="M66" i="7"/>
  <c r="L8" i="7"/>
  <c r="O54" i="7" l="1"/>
  <c r="J71" i="7"/>
  <c r="J70" i="7"/>
  <c r="J69" i="7"/>
  <c r="J62" i="7"/>
  <c r="J61" i="7"/>
  <c r="J40" i="7"/>
  <c r="J39" i="7"/>
  <c r="J38" i="7"/>
  <c r="J37" i="7"/>
  <c r="J36" i="7"/>
  <c r="J35" i="7"/>
  <c r="J34" i="7"/>
  <c r="J31" i="7"/>
  <c r="J26" i="7"/>
  <c r="J21" i="7"/>
  <c r="J20" i="7"/>
  <c r="J18" i="7"/>
  <c r="J17" i="7"/>
  <c r="I71" i="7"/>
  <c r="I70" i="7"/>
  <c r="I69" i="7"/>
  <c r="I62" i="7"/>
  <c r="I61" i="7"/>
  <c r="I40" i="7"/>
  <c r="I39" i="7"/>
  <c r="I38" i="7"/>
  <c r="I37" i="7"/>
  <c r="I36" i="7"/>
  <c r="I35" i="7"/>
  <c r="I34" i="7"/>
  <c r="I31" i="7"/>
  <c r="I26" i="7"/>
  <c r="I21" i="7"/>
  <c r="I20" i="7"/>
  <c r="I18" i="7"/>
  <c r="I17" i="7"/>
  <c r="H71" i="7"/>
  <c r="H70" i="7"/>
  <c r="H69" i="7"/>
  <c r="H62" i="7"/>
  <c r="H61" i="7"/>
  <c r="H40" i="7"/>
  <c r="H39" i="7"/>
  <c r="H38" i="7"/>
  <c r="H37" i="7"/>
  <c r="H36" i="7"/>
  <c r="H35" i="7"/>
  <c r="H34" i="7"/>
  <c r="H31" i="7"/>
  <c r="H26" i="7"/>
  <c r="H21" i="7"/>
  <c r="H20" i="7"/>
  <c r="H18" i="7"/>
  <c r="H17" i="7"/>
  <c r="G17" i="7"/>
  <c r="G18" i="7"/>
  <c r="G20" i="7"/>
  <c r="G21" i="7"/>
  <c r="G26" i="7"/>
  <c r="G31" i="7"/>
  <c r="G34" i="7"/>
  <c r="G35" i="7"/>
  <c r="G36" i="7"/>
  <c r="G37" i="7"/>
  <c r="G38" i="7"/>
  <c r="G39" i="7"/>
  <c r="G40" i="7"/>
  <c r="G61" i="7"/>
  <c r="G62" i="7"/>
  <c r="G69" i="7"/>
  <c r="G70" i="7"/>
  <c r="G71" i="7"/>
  <c r="O67" i="7"/>
  <c r="I67" i="7" s="1"/>
  <c r="O65" i="7"/>
  <c r="J65" i="7" s="1"/>
  <c r="O59" i="7"/>
  <c r="I59" i="7" s="1"/>
  <c r="O57" i="7"/>
  <c r="J57" i="7" s="1"/>
  <c r="O56" i="7"/>
  <c r="J56" i="7" s="1"/>
  <c r="O55" i="7"/>
  <c r="I55" i="7" s="1"/>
  <c r="O51" i="7"/>
  <c r="J51" i="7" s="1"/>
  <c r="O50" i="7"/>
  <c r="I50" i="7" s="1"/>
  <c r="O49" i="7"/>
  <c r="I49" i="7" s="1"/>
  <c r="O48" i="7"/>
  <c r="J48" i="7" s="1"/>
  <c r="O47" i="7"/>
  <c r="J47" i="7" s="1"/>
  <c r="O43" i="7"/>
  <c r="J43" i="7" s="1"/>
  <c r="E73" i="7"/>
  <c r="C73" i="7"/>
  <c r="L71" i="7"/>
  <c r="K71" i="7"/>
  <c r="L70" i="7"/>
  <c r="K70" i="7"/>
  <c r="L69" i="7"/>
  <c r="K69" i="7"/>
  <c r="O68" i="7"/>
  <c r="L68" i="7"/>
  <c r="K68" i="7"/>
  <c r="F68" i="7"/>
  <c r="F67" i="7"/>
  <c r="O66" i="7"/>
  <c r="F66" i="7"/>
  <c r="F65" i="7"/>
  <c r="O64" i="7"/>
  <c r="F64" i="7"/>
  <c r="O63" i="7"/>
  <c r="F63" i="7"/>
  <c r="L62" i="7"/>
  <c r="K62" i="7"/>
  <c r="L61" i="7"/>
  <c r="K61" i="7"/>
  <c r="L60" i="7"/>
  <c r="K60" i="7"/>
  <c r="F60" i="7"/>
  <c r="F59" i="7"/>
  <c r="O58" i="7"/>
  <c r="F58" i="7"/>
  <c r="F57" i="7"/>
  <c r="F56" i="7"/>
  <c r="F55" i="7"/>
  <c r="F54" i="7"/>
  <c r="O53" i="7"/>
  <c r="L53" i="7"/>
  <c r="K53" i="7"/>
  <c r="F53" i="7"/>
  <c r="O52" i="7"/>
  <c r="L52" i="7"/>
  <c r="K52" i="7"/>
  <c r="F52" i="7"/>
  <c r="F51" i="7"/>
  <c r="F50" i="7"/>
  <c r="F49" i="7"/>
  <c r="F48" i="7"/>
  <c r="F47" i="7"/>
  <c r="O46" i="7"/>
  <c r="L46" i="7"/>
  <c r="K46" i="7"/>
  <c r="F46" i="7"/>
  <c r="O45" i="7"/>
  <c r="L45" i="7"/>
  <c r="K45" i="7"/>
  <c r="D45" i="7"/>
  <c r="D73" i="7" s="1"/>
  <c r="O44" i="7"/>
  <c r="L44" i="7"/>
  <c r="K44" i="7"/>
  <c r="F44" i="7"/>
  <c r="F43" i="7"/>
  <c r="O42" i="7"/>
  <c r="L42" i="7"/>
  <c r="K42" i="7"/>
  <c r="F42" i="7"/>
  <c r="O41" i="7"/>
  <c r="L41" i="7"/>
  <c r="K41" i="7"/>
  <c r="F41" i="7"/>
  <c r="L39" i="7"/>
  <c r="K39" i="7"/>
  <c r="L38" i="7"/>
  <c r="K38" i="7"/>
  <c r="L37" i="7"/>
  <c r="K37" i="7"/>
  <c r="L36" i="7"/>
  <c r="K36" i="7"/>
  <c r="L35" i="7"/>
  <c r="K35" i="7"/>
  <c r="L34" i="7"/>
  <c r="K34" i="7"/>
  <c r="O33" i="7"/>
  <c r="L33" i="7"/>
  <c r="K33" i="7"/>
  <c r="F33" i="7"/>
  <c r="O32" i="7"/>
  <c r="L32" i="7"/>
  <c r="K32" i="7"/>
  <c r="F32" i="7"/>
  <c r="O30" i="7"/>
  <c r="L31" i="7"/>
  <c r="K31" i="7"/>
  <c r="F30" i="7"/>
  <c r="O29" i="7"/>
  <c r="L29" i="7"/>
  <c r="K29" i="7"/>
  <c r="F29" i="7"/>
  <c r="O28" i="7"/>
  <c r="L28" i="7"/>
  <c r="K28" i="7"/>
  <c r="F28" i="7"/>
  <c r="O27" i="7"/>
  <c r="L27" i="7"/>
  <c r="K27" i="7"/>
  <c r="F27" i="7"/>
  <c r="L26" i="7"/>
  <c r="K26" i="7"/>
  <c r="O25" i="7"/>
  <c r="L25" i="7"/>
  <c r="K25" i="7"/>
  <c r="F25" i="7"/>
  <c r="O24" i="7"/>
  <c r="L24" i="7"/>
  <c r="K24" i="7"/>
  <c r="F24" i="7"/>
  <c r="O23" i="7"/>
  <c r="L23" i="7"/>
  <c r="K23" i="7"/>
  <c r="F23" i="7"/>
  <c r="O22" i="7"/>
  <c r="L22" i="7"/>
  <c r="K22" i="7"/>
  <c r="F22" i="7"/>
  <c r="L21" i="7"/>
  <c r="K21" i="7"/>
  <c r="L20" i="7"/>
  <c r="K20" i="7"/>
  <c r="L19" i="7"/>
  <c r="K19" i="7"/>
  <c r="F19" i="7"/>
  <c r="L18" i="7"/>
  <c r="L17" i="7"/>
  <c r="K17" i="7"/>
  <c r="L16" i="7"/>
  <c r="K16" i="7"/>
  <c r="F16" i="7"/>
  <c r="O15" i="7"/>
  <c r="L15" i="7"/>
  <c r="K15" i="7"/>
  <c r="F15" i="7"/>
  <c r="O14" i="7"/>
  <c r="L14" i="7"/>
  <c r="K14" i="7"/>
  <c r="F14" i="7"/>
  <c r="O13" i="7"/>
  <c r="L13" i="7"/>
  <c r="K13" i="7"/>
  <c r="F13" i="7"/>
  <c r="O12" i="7"/>
  <c r="L12" i="7"/>
  <c r="K12" i="7"/>
  <c r="F12" i="7"/>
  <c r="O11" i="7"/>
  <c r="L11" i="7"/>
  <c r="K11" i="7"/>
  <c r="F11" i="7"/>
  <c r="O10" i="7"/>
  <c r="L10" i="7"/>
  <c r="K10" i="7"/>
  <c r="F10" i="7"/>
  <c r="O9" i="7"/>
  <c r="L9" i="7"/>
  <c r="K9" i="7"/>
  <c r="F9" i="7"/>
  <c r="O8" i="7"/>
  <c r="K8" i="7"/>
  <c r="F8" i="7"/>
  <c r="G66" i="7" l="1"/>
  <c r="J66" i="7"/>
  <c r="I66" i="7"/>
  <c r="H66" i="7"/>
  <c r="H64" i="7"/>
  <c r="J64" i="7"/>
  <c r="I64" i="7"/>
  <c r="G64" i="7"/>
  <c r="I48" i="7"/>
  <c r="I57" i="7"/>
  <c r="O19" i="7"/>
  <c r="H19" i="7" s="1"/>
  <c r="O60" i="7"/>
  <c r="J60" i="7" s="1"/>
  <c r="O16" i="7"/>
  <c r="I16" i="7" s="1"/>
  <c r="J11" i="7"/>
  <c r="H11" i="7"/>
  <c r="I11" i="7"/>
  <c r="G11" i="7"/>
  <c r="J24" i="7"/>
  <c r="H24" i="7"/>
  <c r="G24" i="7"/>
  <c r="I24" i="7"/>
  <c r="I33" i="7"/>
  <c r="G33" i="7"/>
  <c r="J33" i="7"/>
  <c r="H33" i="7"/>
  <c r="J8" i="7"/>
  <c r="H8" i="7"/>
  <c r="I8" i="7"/>
  <c r="G8" i="7"/>
  <c r="J12" i="7"/>
  <c r="H12" i="7"/>
  <c r="G12" i="7"/>
  <c r="I12" i="7"/>
  <c r="I25" i="7"/>
  <c r="G25" i="7"/>
  <c r="J25" i="7"/>
  <c r="H25" i="7"/>
  <c r="I41" i="7"/>
  <c r="G41" i="7"/>
  <c r="J41" i="7"/>
  <c r="H41" i="7"/>
  <c r="I45" i="7"/>
  <c r="G45" i="7"/>
  <c r="J45" i="7"/>
  <c r="H45" i="7"/>
  <c r="I53" i="7"/>
  <c r="G53" i="7"/>
  <c r="J53" i="7"/>
  <c r="H53" i="7"/>
  <c r="I68" i="7"/>
  <c r="J68" i="7"/>
  <c r="H68" i="7"/>
  <c r="G68" i="7"/>
  <c r="I9" i="7"/>
  <c r="G9" i="7"/>
  <c r="J9" i="7"/>
  <c r="H9" i="7"/>
  <c r="I13" i="7"/>
  <c r="G13" i="7"/>
  <c r="J13" i="7"/>
  <c r="H13" i="7"/>
  <c r="I14" i="7"/>
  <c r="J14" i="7"/>
  <c r="H14" i="7"/>
  <c r="G14" i="7"/>
  <c r="I22" i="7"/>
  <c r="J22" i="7"/>
  <c r="H22" i="7"/>
  <c r="G22" i="7"/>
  <c r="J27" i="7"/>
  <c r="H27" i="7"/>
  <c r="I27" i="7"/>
  <c r="G27" i="7"/>
  <c r="J28" i="7"/>
  <c r="H28" i="7"/>
  <c r="G28" i="7"/>
  <c r="I28" i="7"/>
  <c r="I42" i="7"/>
  <c r="J42" i="7"/>
  <c r="H42" i="7"/>
  <c r="G42" i="7"/>
  <c r="J44" i="7"/>
  <c r="H44" i="7"/>
  <c r="G44" i="7"/>
  <c r="I44" i="7"/>
  <c r="I46" i="7"/>
  <c r="J46" i="7"/>
  <c r="H46" i="7"/>
  <c r="G46" i="7"/>
  <c r="J52" i="7"/>
  <c r="H52" i="7"/>
  <c r="G52" i="7"/>
  <c r="I52" i="7"/>
  <c r="I63" i="7"/>
  <c r="G63" i="7"/>
  <c r="J63" i="7"/>
  <c r="H63" i="7"/>
  <c r="I10" i="7"/>
  <c r="J10" i="7"/>
  <c r="H10" i="7"/>
  <c r="G10" i="7"/>
  <c r="J15" i="7"/>
  <c r="H15" i="7"/>
  <c r="I15" i="7"/>
  <c r="G15" i="7"/>
  <c r="J23" i="7"/>
  <c r="H23" i="7"/>
  <c r="I23" i="7"/>
  <c r="G23" i="7"/>
  <c r="I29" i="7"/>
  <c r="G29" i="7"/>
  <c r="J29" i="7"/>
  <c r="H29" i="7"/>
  <c r="I30" i="7"/>
  <c r="J30" i="7"/>
  <c r="H30" i="7"/>
  <c r="G30" i="7"/>
  <c r="J32" i="7"/>
  <c r="H32" i="7"/>
  <c r="G32" i="7"/>
  <c r="I32" i="7"/>
  <c r="I60" i="7"/>
  <c r="G65" i="7"/>
  <c r="G56" i="7"/>
  <c r="G51" i="7"/>
  <c r="G47" i="7"/>
  <c r="G43" i="7"/>
  <c r="H49" i="7"/>
  <c r="H59" i="7"/>
  <c r="H67" i="7"/>
  <c r="I43" i="7"/>
  <c r="I47" i="7"/>
  <c r="I51" i="7"/>
  <c r="I56" i="7"/>
  <c r="I65" i="7"/>
  <c r="J49" i="7"/>
  <c r="J59" i="7"/>
  <c r="J67" i="7"/>
  <c r="G55" i="7"/>
  <c r="G50" i="7"/>
  <c r="H50" i="7"/>
  <c r="H55" i="7"/>
  <c r="J50" i="7"/>
  <c r="J55" i="7"/>
  <c r="G67" i="7"/>
  <c r="G59" i="7"/>
  <c r="G49" i="7"/>
  <c r="H43" i="7"/>
  <c r="H47" i="7"/>
  <c r="H51" i="7"/>
  <c r="H56" i="7"/>
  <c r="H65" i="7"/>
  <c r="G57" i="7"/>
  <c r="G48" i="7"/>
  <c r="H48" i="7"/>
  <c r="H57" i="7"/>
  <c r="J54" i="7"/>
  <c r="I54" i="7"/>
  <c r="H54" i="7"/>
  <c r="G54" i="7"/>
  <c r="J58" i="7"/>
  <c r="I58" i="7"/>
  <c r="H58" i="7"/>
  <c r="G58" i="7"/>
  <c r="M73" i="7"/>
  <c r="F45" i="7"/>
  <c r="C75" i="7"/>
  <c r="H60" i="7" l="1"/>
  <c r="J16" i="7"/>
  <c r="J19" i="7"/>
  <c r="G16" i="7"/>
  <c r="G60" i="7"/>
  <c r="G19" i="7"/>
  <c r="H16" i="7"/>
  <c r="O73" i="7"/>
  <c r="O75" i="7" s="1"/>
  <c r="I19" i="7"/>
  <c r="I73" i="7" s="1"/>
  <c r="F73" i="7"/>
  <c r="G73" i="7" l="1"/>
  <c r="H73" i="7"/>
  <c r="L67" i="7" l="1"/>
  <c r="L66" i="7" l="1"/>
  <c r="L64" i="7"/>
  <c r="K73" i="7"/>
  <c r="L65" i="7"/>
  <c r="J73" i="7" l="1"/>
  <c r="L73" i="7"/>
</calcChain>
</file>

<file path=xl/comments1.xml><?xml version="1.0" encoding="utf-8"?>
<comments xmlns="http://schemas.openxmlformats.org/spreadsheetml/2006/main">
  <authors>
    <author>Marcela  Sanabria</author>
  </authors>
  <commentList>
    <comment ref="D8" authorId="0">
      <text>
        <r>
          <rPr>
            <b/>
            <sz val="9"/>
            <color indexed="81"/>
            <rFont val="Tahoma"/>
            <family val="2"/>
          </rPr>
          <t>Marcela  Sanabria:</t>
        </r>
        <r>
          <rPr>
            <sz val="9"/>
            <color indexed="81"/>
            <rFont val="Tahoma"/>
            <family val="2"/>
          </rPr>
          <t xml:space="preserve">
142a Febrero</t>
        </r>
      </text>
    </comment>
    <comment ref="D9" authorId="0">
      <text>
        <r>
          <rPr>
            <b/>
            <sz val="9"/>
            <color indexed="81"/>
            <rFont val="Tahoma"/>
            <family val="2"/>
          </rPr>
          <t>Marcela  Sanabria:</t>
        </r>
        <r>
          <rPr>
            <sz val="9"/>
            <color indexed="81"/>
            <rFont val="Tahoma"/>
            <family val="2"/>
          </rPr>
          <t xml:space="preserve">
142a Febrero</t>
        </r>
      </text>
    </comment>
    <comment ref="D10" authorId="0">
      <text>
        <r>
          <rPr>
            <b/>
            <sz val="9"/>
            <color indexed="81"/>
            <rFont val="Tahoma"/>
            <family val="2"/>
          </rPr>
          <t>Marcela  Sanabria:</t>
        </r>
        <r>
          <rPr>
            <sz val="9"/>
            <color indexed="81"/>
            <rFont val="Tahoma"/>
            <family val="2"/>
          </rPr>
          <t xml:space="preserve">
142a Febrero</t>
        </r>
      </text>
    </comment>
    <comment ref="D14" authorId="0">
      <text>
        <r>
          <rPr>
            <b/>
            <sz val="9"/>
            <color indexed="81"/>
            <rFont val="Tahoma"/>
            <family val="2"/>
          </rPr>
          <t>Marcela  Sanabria:</t>
        </r>
        <r>
          <rPr>
            <sz val="9"/>
            <color indexed="81"/>
            <rFont val="Tahoma"/>
            <family val="2"/>
          </rPr>
          <t xml:space="preserve">
146a Junio</t>
        </r>
      </text>
    </comment>
    <comment ref="E15" authorId="0">
      <text>
        <r>
          <rPr>
            <b/>
            <sz val="9"/>
            <color indexed="81"/>
            <rFont val="Tahoma"/>
            <family val="2"/>
          </rPr>
          <t>Marcela  Sanabria:</t>
        </r>
        <r>
          <rPr>
            <sz val="9"/>
            <color indexed="81"/>
            <rFont val="Tahoma"/>
            <family val="2"/>
          </rPr>
          <t xml:space="preserve">
149a octubre 2017
</t>
        </r>
      </text>
    </comment>
    <comment ref="E19" authorId="0">
      <text>
        <r>
          <rPr>
            <b/>
            <sz val="9"/>
            <color indexed="81"/>
            <rFont val="Tahoma"/>
            <family val="2"/>
          </rPr>
          <t>Marcela  Sanabria:</t>
        </r>
        <r>
          <rPr>
            <sz val="9"/>
            <color indexed="81"/>
            <rFont val="Tahoma"/>
            <family val="2"/>
          </rPr>
          <t xml:space="preserve">
149a 31 de octubre</t>
        </r>
      </text>
    </comment>
    <comment ref="D23" authorId="0">
      <text>
        <r>
          <rPr>
            <b/>
            <sz val="9"/>
            <color indexed="81"/>
            <rFont val="Tahoma"/>
            <family val="2"/>
          </rPr>
          <t>Marcela  Sanabria:</t>
        </r>
        <r>
          <rPr>
            <sz val="9"/>
            <color indexed="81"/>
            <rFont val="Tahoma"/>
            <family val="2"/>
          </rPr>
          <t xml:space="preserve">
149a 31 de octubre</t>
        </r>
      </text>
    </comment>
    <comment ref="D24" authorId="0">
      <text>
        <r>
          <rPr>
            <b/>
            <sz val="9"/>
            <color indexed="81"/>
            <rFont val="Tahoma"/>
            <family val="2"/>
          </rPr>
          <t>Marcela  Sanabria:</t>
        </r>
        <r>
          <rPr>
            <sz val="9"/>
            <color indexed="81"/>
            <rFont val="Tahoma"/>
            <family val="2"/>
          </rPr>
          <t xml:space="preserve">
142a Febrero</t>
        </r>
      </text>
    </comment>
    <comment ref="E27" authorId="0">
      <text>
        <r>
          <rPr>
            <b/>
            <sz val="9"/>
            <color indexed="81"/>
            <rFont val="Tahoma"/>
            <family val="2"/>
          </rPr>
          <t>Marcela  Sanabria:</t>
        </r>
        <r>
          <rPr>
            <sz val="9"/>
            <color indexed="81"/>
            <rFont val="Tahoma"/>
            <family val="2"/>
          </rPr>
          <t xml:space="preserve">
146a Junio</t>
        </r>
      </text>
    </comment>
    <comment ref="D33" authorId="0">
      <text>
        <r>
          <rPr>
            <b/>
            <sz val="9"/>
            <color indexed="81"/>
            <rFont val="Tahoma"/>
            <family val="2"/>
          </rPr>
          <t>Marcela  Sanabria:</t>
        </r>
        <r>
          <rPr>
            <sz val="9"/>
            <color indexed="81"/>
            <rFont val="Tahoma"/>
            <family val="2"/>
          </rPr>
          <t xml:space="preserve">
149a 31 octubre 2017
</t>
        </r>
      </text>
    </comment>
    <comment ref="D45" authorId="0">
      <text>
        <r>
          <rPr>
            <b/>
            <sz val="9"/>
            <color indexed="81"/>
            <rFont val="Tahoma"/>
            <family val="2"/>
          </rPr>
          <t>Marcela  Sanabria:</t>
        </r>
        <r>
          <rPr>
            <sz val="9"/>
            <color indexed="81"/>
            <rFont val="Tahoma"/>
            <family val="2"/>
          </rPr>
          <t xml:space="preserve">
147a Agosto
149a Octubre</t>
        </r>
      </text>
    </comment>
    <comment ref="D46" authorId="0">
      <text>
        <r>
          <rPr>
            <b/>
            <sz val="9"/>
            <color indexed="81"/>
            <rFont val="Tahoma"/>
            <family val="2"/>
          </rPr>
          <t>Marcela  Sanabria:</t>
        </r>
        <r>
          <rPr>
            <sz val="9"/>
            <color indexed="81"/>
            <rFont val="Tahoma"/>
            <family val="2"/>
          </rPr>
          <t xml:space="preserve">
144a Abril</t>
        </r>
      </text>
    </comment>
    <comment ref="D51" authorId="0">
      <text>
        <r>
          <rPr>
            <b/>
            <sz val="9"/>
            <color indexed="81"/>
            <rFont val="Tahoma"/>
            <family val="2"/>
          </rPr>
          <t>Marcela  Sanabria:</t>
        </r>
        <r>
          <rPr>
            <sz val="9"/>
            <color indexed="81"/>
            <rFont val="Tahoma"/>
            <family val="2"/>
          </rPr>
          <t xml:space="preserve">
144a Abril</t>
        </r>
      </text>
    </comment>
    <comment ref="E60" authorId="0">
      <text>
        <r>
          <rPr>
            <b/>
            <sz val="9"/>
            <color indexed="81"/>
            <rFont val="Tahoma"/>
            <family val="2"/>
          </rPr>
          <t>Marcela  Sanabria:</t>
        </r>
        <r>
          <rPr>
            <sz val="9"/>
            <color indexed="81"/>
            <rFont val="Tahoma"/>
            <family val="2"/>
          </rPr>
          <t xml:space="preserve">
147a Agosto</t>
        </r>
      </text>
    </comment>
  </commentList>
</comments>
</file>

<file path=xl/sharedStrings.xml><?xml version="1.0" encoding="utf-8"?>
<sst xmlns="http://schemas.openxmlformats.org/spreadsheetml/2006/main" count="149" uniqueCount="147">
  <si>
    <t>FIDEAPECH</t>
  </si>
  <si>
    <t>NUMERO DE CUENTA CONTABLE</t>
  </si>
  <si>
    <t>NOMBRE DE LA CUENTA CONTABLE</t>
  </si>
  <si>
    <t>COMPROMETIDO</t>
  </si>
  <si>
    <t>DEVENGADO</t>
  </si>
  <si>
    <t>EJERCIDO</t>
  </si>
  <si>
    <t>PAGADO</t>
  </si>
  <si>
    <t>AMPLIACIONES</t>
  </si>
  <si>
    <t>REDUCCIONES</t>
  </si>
  <si>
    <t>MODIFICADO</t>
  </si>
  <si>
    <t>OCTUBRE</t>
  </si>
  <si>
    <t>NOVIEMBRE</t>
  </si>
  <si>
    <t>DICIEMBRE</t>
  </si>
  <si>
    <t>SUELDOS BASE AL PERSONAL PERMANENTE</t>
  </si>
  <si>
    <t>PARTICIPACIONES</t>
  </si>
  <si>
    <t>PRIMA VACACIONAL</t>
  </si>
  <si>
    <t>GRATIFICACIONES</t>
  </si>
  <si>
    <t>ICHISAL</t>
  </si>
  <si>
    <t>APORT. 17 % FONDO PENSIONES</t>
  </si>
  <si>
    <t>SEGUROS DE VIDA PARA EMPLEADOS</t>
  </si>
  <si>
    <t>PARTICIPACION POR APOYO VEHICULAR</t>
  </si>
  <si>
    <t>OTRAS PRESTACIONES SOCIALES Y ECONÓMICAS</t>
  </si>
  <si>
    <t>GASTOS DE REPRESENTACIÓN</t>
  </si>
  <si>
    <t>PENSIONES (DIFERENCIAL DEL SERVICIO)</t>
  </si>
  <si>
    <t>VIÁTICOS EN EL PAÍS</t>
  </si>
  <si>
    <t>COMBUSTIBLES, LUBRICANTES Y ADITIVOS</t>
  </si>
  <si>
    <t>MATERIAL DE ADMON, EMISION DOCUMENTOS Y ART OFICIA</t>
  </si>
  <si>
    <t>TELEFONÍA CELULAR</t>
  </si>
  <si>
    <t>SEGURO DE BIENES PATRIMONIALES</t>
  </si>
  <si>
    <t>REPARACIÓN Y MANTENIMIENTO DE EQUIPO DE TRANSPORTE</t>
  </si>
  <si>
    <t>CONSERVACIÓN Y MANTENIMIENTO DE INMUEBLES</t>
  </si>
  <si>
    <t>ARRENDAMIENTO DE MOBILIARIO Y EQUIPO DE ADMINI</t>
  </si>
  <si>
    <t>DIVERSOS</t>
  </si>
  <si>
    <t>ESTACIONAMIENTO</t>
  </si>
  <si>
    <t>CORREO, TELEGRAMA Y MENSAJERIA</t>
  </si>
  <si>
    <t>SERVICIO POSTAL MEXICANO</t>
  </si>
  <si>
    <t>OTROS SERVICIOS DE INFORMACIÓN</t>
  </si>
  <si>
    <t>GASTOS LEGALES</t>
  </si>
  <si>
    <t>ARRENDAMIENTO DE EDIFICIOS</t>
  </si>
  <si>
    <t>SERVICIOS DE AGUA, LUZ</t>
  </si>
  <si>
    <t>SERVICIOS DE VIGILANCIA</t>
  </si>
  <si>
    <t>SERVICIOS DE LIMPIEZA</t>
  </si>
  <si>
    <t>IMPUESTO SOBRE NÓMINAS</t>
  </si>
  <si>
    <t>SERVICIOS DE COBRANZA, INVESTIGACIÓN CREDITICIA</t>
  </si>
  <si>
    <t>HONORARIOS FIDUCIARIA</t>
  </si>
  <si>
    <t>IVA PAGADO HONOR. FIDUCIARIA</t>
  </si>
  <si>
    <t xml:space="preserve">COMISARIO </t>
  </si>
  <si>
    <t xml:space="preserve">IVA PAGADO COMISARIO </t>
  </si>
  <si>
    <t>HONORARIOS ASIMILADOS</t>
  </si>
  <si>
    <t>ISR PROF. POR ASIMILADOS</t>
  </si>
  <si>
    <t xml:space="preserve">HONORARIOS PROFESIONALES  </t>
  </si>
  <si>
    <t>IVA PAGADO HONORARIOS PROFESIONALES</t>
  </si>
  <si>
    <t>SERVICIOS LEGALES, DE CONTABILIDAD, AUDITORÍA</t>
  </si>
  <si>
    <t>SERVICIOS DE CONSULTORÍA ADMINISTRATIVA, PROCEDIMIENTOS</t>
  </si>
  <si>
    <t>EQUIPO DE COMPUTO</t>
  </si>
  <si>
    <t>EQUIPO DE TRANSPORTE</t>
  </si>
  <si>
    <t>MOBILIARIO Y EQUIPO DE OFICINA</t>
  </si>
  <si>
    <t>REMODELACION Y ADECUACION DE EDIFICIOS</t>
  </si>
  <si>
    <t>PROMOCION Y DIFUSION</t>
  </si>
  <si>
    <t>GRAN TOTAL</t>
  </si>
  <si>
    <t>SUMAS</t>
  </si>
  <si>
    <t>5-1-1-1-003-0000-00000000-000-0000</t>
  </si>
  <si>
    <t>5-1-1-3-004-0001-00000000-000-0000</t>
  </si>
  <si>
    <t>5-1-1-3-002-0001-00000000-000-0000</t>
  </si>
  <si>
    <t>5-1-1-3-002-0003-00000000-000-0000</t>
  </si>
  <si>
    <t>5-1-1-4-004-0001-00000000-000-0000</t>
  </si>
  <si>
    <t>5-1-1-4-003-0002-00000000-000-0000</t>
  </si>
  <si>
    <t>5-1-1-4-004-0004-00000000-000-0000</t>
  </si>
  <si>
    <t>5-1-1-5-006-0000-00000000-000-0000</t>
  </si>
  <si>
    <t>5-1-3-8-005-0000-00000000-000-0000</t>
  </si>
  <si>
    <t>5-1-1-4-004-0002-00000000-000-0000</t>
  </si>
  <si>
    <t>5-1-3-7-005-0000-00000000-000-0000</t>
  </si>
  <si>
    <t>5-1-2-6-001-0000-00000000-000-0000</t>
  </si>
  <si>
    <t>5-1-2-1-000-0000-00000000-000-0000</t>
  </si>
  <si>
    <t>5-1-3-1-005-0000-00000000-000-0000</t>
  </si>
  <si>
    <t>5-1-3-4-005-0000-00000000-000-0000</t>
  </si>
  <si>
    <t>5-1-3-5-005-0000-00000000-000-0000</t>
  </si>
  <si>
    <t>5-1-3-5-001-0000-00000000-000-0000</t>
  </si>
  <si>
    <t>5-1-3-2-003-0000-00000000-000-0000</t>
  </si>
  <si>
    <t>5-1-3-3-001-0010-00000000-000-0000</t>
  </si>
  <si>
    <t>5-1-3-9-007-0001-00000000-000-0000</t>
  </si>
  <si>
    <t>5-1-3-1-008-0000-00000000-000-0000</t>
  </si>
  <si>
    <t>5-1-3-6-007-0000-00000000-000-0000</t>
  </si>
  <si>
    <t>5-1-3-3-001-0015-00000000-000-0000</t>
  </si>
  <si>
    <t>5-1-3-2-002-0000-00000000-000-0000</t>
  </si>
  <si>
    <t>5-1-3-3-008-0000-00000000-000-0000</t>
  </si>
  <si>
    <t>5-1-1-7-001-0000-00000000-000-0000</t>
  </si>
  <si>
    <t>5-1-3-4-002-0000-00000000-000-0000</t>
  </si>
  <si>
    <t>5-1-3-3-009-0001-00000000-000-0000</t>
  </si>
  <si>
    <t>5-1-3-3-009-0002-00000000-000-0000</t>
  </si>
  <si>
    <t>5-1-1-2-001-0001-00000001-000-0000</t>
  </si>
  <si>
    <t>5-1-1-2-001-0001-00000002-000-0000</t>
  </si>
  <si>
    <t>5-1-3-3-009-0018-00000000-000-0000</t>
  </si>
  <si>
    <t>5-1-3-3-003-0000-00000000-000-0000</t>
  </si>
  <si>
    <t>1-2-4-1-0002-0000-00000000-000-0000</t>
  </si>
  <si>
    <t>1-2-4-4-0001-0000-00000000-000-0000</t>
  </si>
  <si>
    <t>1-2-5-9-0001-0000-00000000-000-0000</t>
  </si>
  <si>
    <t>5-1-1-5-002-0000-00000000-000-0000</t>
  </si>
  <si>
    <t>5-1-1-3-001-0000-00000000-000-0000</t>
  </si>
  <si>
    <t>5-1-1-3-004-0002-00000000-000-0000</t>
  </si>
  <si>
    <t>5-1-3-4-007-0000-00000000-000-0000</t>
  </si>
  <si>
    <t>5-1-3-9-005-0000-00000000-000-0000</t>
  </si>
  <si>
    <t>5-5-9-9-002-0000-00000000-000-0000</t>
  </si>
  <si>
    <t>5-0-0-0-000-0000-00000000-000-0000</t>
  </si>
  <si>
    <t>5-1-1-5-003-0000-00000000-000-0000</t>
  </si>
  <si>
    <t>5-1-3-5-002-0000-00000000-000-0000</t>
  </si>
  <si>
    <t>5-1-3-5-003-0000-00000000-000-0000</t>
  </si>
  <si>
    <t>5-1-3-6-006-0000-00000000-000-0000</t>
  </si>
  <si>
    <t>5-1-3-3-010-0000-00000000-000-0000</t>
  </si>
  <si>
    <t>5-2-2-0-000-0000-00000000-000-0000</t>
  </si>
  <si>
    <t>5-5-9-1-000-0000-00000000-000-0000</t>
  </si>
  <si>
    <t>5-1-3-9-002-0000-00000000-000-0000</t>
  </si>
  <si>
    <t>5-1-3-3-001-0023-00000000-000-0000</t>
  </si>
  <si>
    <t>5-1-3-6-003-0000-00000000-000-0000</t>
  </si>
  <si>
    <t>5-1-3-6-002-0000-00000000-000-0000</t>
  </si>
  <si>
    <t>5-1-3-8-003-0001-00000000-000-0000</t>
  </si>
  <si>
    <t>5-1-3-8-006-0000-00000000-000-0000</t>
  </si>
  <si>
    <t>5-1-2-2-000-0000-00000000-000-0000</t>
  </si>
  <si>
    <t>5-1-3-3-006-0000-00000000-000-0000</t>
  </si>
  <si>
    <t>5-1-2-9-004-0000-00000000-000-0000</t>
  </si>
  <si>
    <t>5-1-1-5-005-0000-00000000-000-0000</t>
  </si>
  <si>
    <t>5-2-5-2-001-0000-00000000-000-0000</t>
  </si>
  <si>
    <t>5-1-3-3-009-0107-00000000-000-0000</t>
  </si>
  <si>
    <t>TOTALES</t>
  </si>
  <si>
    <t>5-1-3-3-009-0017-00000000-000-0000</t>
  </si>
  <si>
    <t>5-1-3-3-009-0108-00000000-000-0000</t>
  </si>
  <si>
    <t>PRESUPUESTO 2017</t>
  </si>
  <si>
    <t>ESTADO DEL EJERCICIO DEL PRESUPUESTO</t>
  </si>
  <si>
    <t>DEL 01 DE ENERO AL 31 DE DICIEMBRE DE 2017</t>
  </si>
  <si>
    <t>TOTAL GASTOS ESTADO DE RESULTADOS</t>
  </si>
  <si>
    <t>( - ) INDEMNIZACIONES</t>
  </si>
  <si>
    <t>( + ) ACTIVOS FIJOS</t>
  </si>
  <si>
    <t>( - ) PRIMAS POR AÑOS DE SERVICIO PRESTADO</t>
  </si>
  <si>
    <t>( - ) DEPRECIACIONES</t>
  </si>
  <si>
    <t>TOTAL GASTO PRESUPUESTO</t>
  </si>
  <si>
    <t>( - ) RESULTADO DE EJERCICIOS ANTERIORES</t>
  </si>
  <si>
    <t>APROBADO</t>
  </si>
  <si>
    <t>APOYOS A LA CAPACITACIÓN DE LOS SERVIDORES PÚB</t>
  </si>
  <si>
    <t>GRATIFICACION ANUAL JUBILADOS</t>
  </si>
  <si>
    <t>FLETES Y MANIOBRAS</t>
  </si>
  <si>
    <t>REUNIONES DE TRABAJO</t>
  </si>
  <si>
    <t>PENAS, MULTAS, ACCESORIOS Y ACTUALIZACIONES</t>
  </si>
  <si>
    <t>TRASFRENCIAS AL RESTO DEL SECTOR PUBLICO</t>
  </si>
  <si>
    <t>IMPUESTOS Y DERECHOS</t>
  </si>
  <si>
    <t>PRESTACIONES Y HABERES DE RETIRO</t>
  </si>
  <si>
    <t>ALIMENTOS Y UTENSILIOS</t>
  </si>
  <si>
    <t>GASTOS DE EJERCICIOS ANTERIORES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</si>
</sst>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5" formatCode="_(* #,##0.00_);_(* \(#,##0.00\);_(* &quot;-&quot;??_);_(@_)"/>
    <numFmt numFmtId="166" formatCode="_(&quot;$&quot;* #,##0.00_);_(&quot;$&quot;* \(#,##0.00\);_(&quot;$&quot;* &quot;-&quot;??_);_(@_)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1"/>
      <color indexed="8"/>
      <name val="Calibri"/>
      <family val="2"/>
    </font>
    <font>
      <sz val="9"/>
      <color indexed="8"/>
      <name val="Arial"/>
      <family val="2"/>
    </font>
    <font>
      <b/>
      <sz val="9"/>
      <color indexed="8"/>
      <name val="Calibri"/>
      <family val="2"/>
    </font>
    <font>
      <sz val="9"/>
      <color indexed="8"/>
      <name val="Calibri"/>
      <family val="2"/>
    </font>
    <font>
      <sz val="9"/>
      <name val="Arial"/>
      <family val="2"/>
    </font>
    <font>
      <b/>
      <sz val="9"/>
      <color indexed="8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9"/>
      <color rgb="FFFF0000"/>
      <name val="Arial"/>
      <family val="2"/>
    </font>
    <font>
      <b/>
      <sz val="9"/>
      <color rgb="FFFF0000"/>
      <name val="Calibri"/>
      <family val="2"/>
    </font>
    <font>
      <b/>
      <sz val="9"/>
      <color rgb="FFFF0000"/>
      <name val="Arial"/>
      <family val="2"/>
    </font>
    <font>
      <sz val="9"/>
      <color rgb="FF0000FF"/>
      <name val="Arial"/>
      <family val="2"/>
    </font>
    <font>
      <sz val="9"/>
      <color theme="9" tint="-0.249977111117893"/>
      <name val="Arial"/>
      <family val="2"/>
    </font>
    <font>
      <b/>
      <sz val="11"/>
      <color indexed="8"/>
      <name val="Arial"/>
      <family val="2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7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9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7">
    <xf numFmtId="0" fontId="0" fillId="0" borderId="0" xfId="0"/>
    <xf numFmtId="0" fontId="20" fillId="0" borderId="0" xfId="42" applyFont="1" applyFill="1"/>
    <xf numFmtId="0" fontId="22" fillId="0" borderId="0" xfId="42" applyFont="1"/>
    <xf numFmtId="0" fontId="21" fillId="34" borderId="15" xfId="42" applyFont="1" applyFill="1" applyBorder="1" applyAlignment="1">
      <alignment horizontal="center"/>
    </xf>
    <xf numFmtId="0" fontId="21" fillId="34" borderId="17" xfId="42" applyFont="1" applyFill="1" applyBorder="1" applyAlignment="1">
      <alignment horizontal="center"/>
    </xf>
    <xf numFmtId="49" fontId="20" fillId="0" borderId="14" xfId="42" applyNumberFormat="1" applyFont="1" applyFill="1" applyBorder="1" applyAlignment="1">
      <alignment horizontal="left" vertical="top"/>
    </xf>
    <xf numFmtId="49" fontId="20" fillId="0" borderId="0" xfId="42" applyNumberFormat="1" applyFont="1" applyFill="1" applyBorder="1" applyAlignment="1">
      <alignment horizontal="left" vertical="top"/>
    </xf>
    <xf numFmtId="43" fontId="23" fillId="0" borderId="0" xfId="42" applyNumberFormat="1" applyFont="1" applyFill="1" applyBorder="1" applyAlignment="1">
      <alignment horizontal="right"/>
    </xf>
    <xf numFmtId="43" fontId="20" fillId="0" borderId="0" xfId="42" applyNumberFormat="1" applyFont="1" applyFill="1" applyBorder="1"/>
    <xf numFmtId="43" fontId="24" fillId="0" borderId="0" xfId="42" applyNumberFormat="1" applyFont="1" applyFill="1" applyBorder="1"/>
    <xf numFmtId="43" fontId="20" fillId="0" borderId="0" xfId="42" applyNumberFormat="1" applyFont="1" applyFill="1" applyBorder="1" applyAlignment="1">
      <alignment horizontal="right" vertical="top"/>
    </xf>
    <xf numFmtId="165" fontId="24" fillId="0" borderId="0" xfId="44" applyFont="1" applyFill="1" applyBorder="1"/>
    <xf numFmtId="0" fontId="24" fillId="0" borderId="0" xfId="42" applyFont="1" applyFill="1" applyBorder="1"/>
    <xf numFmtId="165" fontId="20" fillId="0" borderId="0" xfId="44" applyFont="1" applyFill="1" applyBorder="1"/>
    <xf numFmtId="0" fontId="20" fillId="0" borderId="0" xfId="42" applyFont="1" applyFill="1" applyBorder="1"/>
    <xf numFmtId="49" fontId="20" fillId="0" borderId="14" xfId="42" quotePrefix="1" applyNumberFormat="1" applyFont="1" applyFill="1" applyBorder="1" applyAlignment="1">
      <alignment horizontal="left" vertical="top"/>
    </xf>
    <xf numFmtId="0" fontId="24" fillId="35" borderId="0" xfId="42" applyFont="1" applyFill="1" applyBorder="1"/>
    <xf numFmtId="0" fontId="24" fillId="35" borderId="12" xfId="42" applyFont="1" applyFill="1" applyBorder="1"/>
    <xf numFmtId="0" fontId="24" fillId="35" borderId="13" xfId="42" applyFont="1" applyFill="1" applyBorder="1"/>
    <xf numFmtId="4" fontId="24" fillId="35" borderId="13" xfId="42" applyNumberFormat="1" applyFont="1" applyFill="1" applyBorder="1"/>
    <xf numFmtId="166" fontId="24" fillId="0" borderId="0" xfId="45" applyFont="1" applyFill="1"/>
    <xf numFmtId="4" fontId="20" fillId="0" borderId="0" xfId="42" applyNumberFormat="1" applyFont="1" applyFill="1"/>
    <xf numFmtId="44" fontId="20" fillId="33" borderId="0" xfId="42" applyNumberFormat="1" applyFont="1" applyFill="1"/>
    <xf numFmtId="166" fontId="20" fillId="0" borderId="0" xfId="45" applyFont="1" applyFill="1"/>
    <xf numFmtId="43" fontId="27" fillId="0" borderId="0" xfId="42" applyNumberFormat="1" applyFont="1" applyFill="1" applyBorder="1" applyAlignment="1">
      <alignment horizontal="right"/>
    </xf>
    <xf numFmtId="0" fontId="28" fillId="34" borderId="15" xfId="42" applyFont="1" applyFill="1" applyBorder="1" applyAlignment="1">
      <alignment horizontal="center"/>
    </xf>
    <xf numFmtId="43" fontId="20" fillId="0" borderId="0" xfId="42" applyNumberFormat="1" applyFont="1" applyFill="1"/>
    <xf numFmtId="43" fontId="29" fillId="0" borderId="0" xfId="46" applyFont="1" applyFill="1"/>
    <xf numFmtId="49" fontId="30" fillId="0" borderId="14" xfId="42" applyNumberFormat="1" applyFont="1" applyFill="1" applyBorder="1" applyAlignment="1">
      <alignment horizontal="left" vertical="top"/>
    </xf>
    <xf numFmtId="43" fontId="30" fillId="36" borderId="0" xfId="42" applyNumberFormat="1" applyFont="1" applyFill="1" applyBorder="1" applyAlignment="1">
      <alignment horizontal="right"/>
    </xf>
    <xf numFmtId="49" fontId="30" fillId="0" borderId="0" xfId="42" applyNumberFormat="1" applyFont="1" applyFill="1" applyBorder="1" applyAlignment="1">
      <alignment horizontal="left" vertical="top"/>
    </xf>
    <xf numFmtId="0" fontId="19" fillId="34" borderId="11" xfId="42" applyFont="1" applyFill="1" applyBorder="1" applyAlignment="1"/>
    <xf numFmtId="43" fontId="23" fillId="36" borderId="0" xfId="42" applyNumberFormat="1" applyFont="1" applyFill="1" applyBorder="1" applyAlignment="1">
      <alignment horizontal="right"/>
    </xf>
    <xf numFmtId="43" fontId="23" fillId="37" borderId="0" xfId="42" applyNumberFormat="1" applyFont="1" applyFill="1" applyBorder="1" applyAlignment="1">
      <alignment horizontal="right"/>
    </xf>
    <xf numFmtId="43" fontId="23" fillId="38" borderId="0" xfId="42" applyNumberFormat="1" applyFont="1" applyFill="1" applyBorder="1" applyAlignment="1">
      <alignment horizontal="right"/>
    </xf>
    <xf numFmtId="49" fontId="31" fillId="0" borderId="14" xfId="42" applyNumberFormat="1" applyFont="1" applyFill="1" applyBorder="1" applyAlignment="1">
      <alignment horizontal="left" vertical="top"/>
    </xf>
    <xf numFmtId="0" fontId="28" fillId="34" borderId="15" xfId="42" applyFont="1" applyFill="1" applyBorder="1" applyAlignment="1">
      <alignment horizontal="center" wrapText="1"/>
    </xf>
    <xf numFmtId="0" fontId="24" fillId="34" borderId="16" xfId="42" applyFont="1" applyFill="1" applyBorder="1" applyAlignment="1">
      <alignment horizontal="center" vertical="center"/>
    </xf>
    <xf numFmtId="0" fontId="23" fillId="0" borderId="0" xfId="42" applyFont="1" applyFill="1"/>
    <xf numFmtId="0" fontId="19" fillId="34" borderId="0" xfId="42" applyFont="1" applyFill="1" applyBorder="1" applyAlignment="1"/>
    <xf numFmtId="0" fontId="19" fillId="0" borderId="10" xfId="42" applyFont="1" applyFill="1" applyBorder="1" applyAlignment="1"/>
    <xf numFmtId="0" fontId="19" fillId="0" borderId="12" xfId="42" applyFont="1" applyFill="1" applyBorder="1" applyAlignment="1"/>
    <xf numFmtId="0" fontId="19" fillId="0" borderId="14" xfId="42" applyFont="1" applyFill="1" applyBorder="1" applyAlignment="1"/>
    <xf numFmtId="49" fontId="30" fillId="33" borderId="0" xfId="42" applyNumberFormat="1" applyFont="1" applyFill="1" applyBorder="1" applyAlignment="1">
      <alignment horizontal="left" vertical="top"/>
    </xf>
    <xf numFmtId="0" fontId="21" fillId="34" borderId="15" xfId="42" applyFont="1" applyFill="1" applyBorder="1" applyAlignment="1">
      <alignment horizontal="center" vertical="center"/>
    </xf>
    <xf numFmtId="0" fontId="21" fillId="34" borderId="16" xfId="42" applyFont="1" applyFill="1" applyBorder="1" applyAlignment="1">
      <alignment horizontal="center" vertical="center"/>
    </xf>
    <xf numFmtId="0" fontId="24" fillId="34" borderId="15" xfId="42" applyFont="1" applyFill="1" applyBorder="1" applyAlignment="1">
      <alignment horizontal="center" vertical="center"/>
    </xf>
    <xf numFmtId="0" fontId="24" fillId="34" borderId="17" xfId="42" applyFont="1" applyFill="1" applyBorder="1" applyAlignment="1">
      <alignment horizontal="center" vertical="center"/>
    </xf>
    <xf numFmtId="0" fontId="24" fillId="34" borderId="18" xfId="42" applyFont="1" applyFill="1" applyBorder="1" applyAlignment="1">
      <alignment horizontal="center"/>
    </xf>
    <xf numFmtId="0" fontId="24" fillId="34" borderId="16" xfId="42" applyFont="1" applyFill="1" applyBorder="1" applyAlignment="1">
      <alignment horizontal="center" vertical="center"/>
    </xf>
    <xf numFmtId="0" fontId="32" fillId="34" borderId="10" xfId="42" applyFont="1" applyFill="1" applyBorder="1" applyAlignment="1">
      <alignment horizontal="center"/>
    </xf>
    <xf numFmtId="0" fontId="32" fillId="34" borderId="11" xfId="42" applyFont="1" applyFill="1" applyBorder="1" applyAlignment="1">
      <alignment horizontal="center"/>
    </xf>
    <xf numFmtId="0" fontId="32" fillId="34" borderId="14" xfId="42" applyFont="1" applyFill="1" applyBorder="1" applyAlignment="1">
      <alignment horizontal="center"/>
    </xf>
    <xf numFmtId="0" fontId="32" fillId="34" borderId="0" xfId="42" applyFont="1" applyFill="1" applyBorder="1" applyAlignment="1">
      <alignment horizontal="center"/>
    </xf>
    <xf numFmtId="0" fontId="32" fillId="34" borderId="12" xfId="42" applyFont="1" applyFill="1" applyBorder="1" applyAlignment="1">
      <alignment horizontal="center"/>
    </xf>
    <xf numFmtId="0" fontId="32" fillId="34" borderId="13" xfId="42" applyFont="1" applyFill="1" applyBorder="1" applyAlignment="1">
      <alignment horizontal="center"/>
    </xf>
    <xf numFmtId="0" fontId="24" fillId="34" borderId="18" xfId="42" applyFont="1" applyFill="1" applyBorder="1" applyAlignment="1">
      <alignment horizontal="center" vertical="center"/>
    </xf>
  </cellXfs>
  <cellStyles count="47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illares" xfId="46" builtinId="3"/>
    <cellStyle name="Millares 2" xfId="44"/>
    <cellStyle name="Moneda 2" xfId="45"/>
    <cellStyle name="Neutral" xfId="8" builtinId="28" customBuiltin="1"/>
    <cellStyle name="Normal" xfId="0" builtinId="0"/>
    <cellStyle name="Normal 2" xfId="42"/>
    <cellStyle name="Notas" xfId="15" builtinId="10" customBuiltin="1"/>
    <cellStyle name="Porcentaje 2" xfId="43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orge.erives/Desktop/ANDREA/Documents/2017/Estado%20del%20Ejercicio%20del%20Presupuesto%202017/GASTO%20SEP%20201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C"/>
      <sheetName val="NOV"/>
      <sheetName val="OCT"/>
      <sheetName val="SEP"/>
      <sheetName val="AGO"/>
      <sheetName val="JUL"/>
      <sheetName val="JUN"/>
      <sheetName val="MAY"/>
      <sheetName val="ABR"/>
      <sheetName val="MAR"/>
      <sheetName val="FEB"/>
      <sheetName val="ENE"/>
    </sheetNames>
    <sheetDataSet>
      <sheetData sheetId="0">
        <row r="9">
          <cell r="A9" t="str">
            <v>5-0-0-0-000-0000-00000000-000-0000</v>
          </cell>
          <cell r="B9" t="str">
            <v>GASTOS Y OTRAS PERDIDAS</v>
          </cell>
          <cell r="C9">
            <v>8440555.4100000001</v>
          </cell>
          <cell r="D9" t="str">
            <v xml:space="preserve"> </v>
          </cell>
          <cell r="E9">
            <v>1194777.51</v>
          </cell>
          <cell r="F9">
            <v>14546.92</v>
          </cell>
          <cell r="G9">
            <v>9620786</v>
          </cell>
          <cell r="H9" t="str">
            <v xml:space="preserve"> </v>
          </cell>
        </row>
        <row r="10">
          <cell r="A10" t="str">
            <v>5-1-0-0-000-0000-00000000-000-0000</v>
          </cell>
          <cell r="B10" t="str">
            <v>GASTOS DE FUNCIONAMIENTO</v>
          </cell>
          <cell r="C10">
            <v>8215857.0599999996</v>
          </cell>
          <cell r="D10" t="str">
            <v xml:space="preserve"> </v>
          </cell>
          <cell r="E10">
            <v>1175688.02</v>
          </cell>
          <cell r="F10">
            <v>14243.09</v>
          </cell>
          <cell r="G10">
            <v>9377301.9900000002</v>
          </cell>
          <cell r="H10" t="str">
            <v xml:space="preserve"> </v>
          </cell>
        </row>
        <row r="11">
          <cell r="A11" t="str">
            <v>5-1-1-0-000-0000-00000000-000-0000</v>
          </cell>
          <cell r="B11" t="str">
            <v>SERVICIOS PERSONALES</v>
          </cell>
          <cell r="C11">
            <v>6968738.7199999997</v>
          </cell>
          <cell r="D11" t="str">
            <v xml:space="preserve"> </v>
          </cell>
          <cell r="E11">
            <v>686650.14</v>
          </cell>
          <cell r="F11">
            <v>803.09</v>
          </cell>
          <cell r="G11">
            <v>7654585.7699999996</v>
          </cell>
          <cell r="H11" t="str">
            <v xml:space="preserve"> </v>
          </cell>
        </row>
        <row r="12">
          <cell r="A12" t="str">
            <v>5-1-1-1-000-0000-00000000-000-0000</v>
          </cell>
          <cell r="B12" t="str">
            <v>REMUNERACIONES AL PERSONAL DE CARACTER PERMANENTE</v>
          </cell>
          <cell r="C12">
            <v>3001824.09</v>
          </cell>
          <cell r="D12" t="str">
            <v xml:space="preserve"> </v>
          </cell>
          <cell r="E12">
            <v>300254.65000000002</v>
          </cell>
          <cell r="F12">
            <v>10.49</v>
          </cell>
          <cell r="G12">
            <v>3302068.25</v>
          </cell>
          <cell r="H12" t="str">
            <v xml:space="preserve"> </v>
          </cell>
        </row>
        <row r="13">
          <cell r="A13" t="str">
            <v>5-1-1-1-003-0000-00000000-000-0000</v>
          </cell>
          <cell r="B13" t="str">
            <v>SUELDOS BASE AL PERSONAL PERMANENTE</v>
          </cell>
          <cell r="C13">
            <v>3001824.09</v>
          </cell>
          <cell r="D13" t="str">
            <v xml:space="preserve"> </v>
          </cell>
          <cell r="E13">
            <v>300254.65000000002</v>
          </cell>
          <cell r="F13">
            <v>10.49</v>
          </cell>
          <cell r="G13">
            <v>3302068.25</v>
          </cell>
          <cell r="H13" t="str">
            <v xml:space="preserve"> </v>
          </cell>
        </row>
        <row r="14">
          <cell r="A14" t="str">
            <v>5-1-1-1-003-0001-00000000-000-0000</v>
          </cell>
          <cell r="B14" t="str">
            <v>DIRECCION</v>
          </cell>
          <cell r="C14">
            <v>1156016.6299999999</v>
          </cell>
          <cell r="D14" t="str">
            <v xml:space="preserve"> </v>
          </cell>
          <cell r="E14">
            <v>105112.45</v>
          </cell>
          <cell r="F14">
            <v>10.49</v>
          </cell>
          <cell r="G14">
            <v>1261118.5900000001</v>
          </cell>
          <cell r="H14" t="str">
            <v xml:space="preserve"> </v>
          </cell>
        </row>
        <row r="15">
          <cell r="A15" t="str">
            <v>5-1-1-1-003-0001-00000005-000-0000</v>
          </cell>
          <cell r="B15" t="str">
            <v>ERNESTO GERARDO GUERRERO DURAN</v>
          </cell>
          <cell r="C15">
            <v>164033.31</v>
          </cell>
          <cell r="D15" t="str">
            <v xml:space="preserve"> </v>
          </cell>
          <cell r="E15">
            <v>15071.7</v>
          </cell>
          <cell r="F15">
            <v>0</v>
          </cell>
          <cell r="G15">
            <v>179105.01</v>
          </cell>
          <cell r="H15" t="str">
            <v xml:space="preserve"> </v>
          </cell>
        </row>
        <row r="16">
          <cell r="A16" t="str">
            <v>5-1-1-1-003-0001-00000009-000-0000</v>
          </cell>
          <cell r="B16" t="str">
            <v>AJUSTE POR REDONDEO</v>
          </cell>
          <cell r="C16">
            <v>73.739999999999995</v>
          </cell>
          <cell r="D16" t="str">
            <v xml:space="preserve"> </v>
          </cell>
          <cell r="E16">
            <v>8.35</v>
          </cell>
          <cell r="F16">
            <v>10.49</v>
          </cell>
          <cell r="G16">
            <v>71.599999999999994</v>
          </cell>
          <cell r="H16" t="str">
            <v xml:space="preserve"> </v>
          </cell>
        </row>
        <row r="17">
          <cell r="A17" t="str">
            <v>5-1-1-1-003-0001-00000012-000-0000</v>
          </cell>
          <cell r="B17" t="str">
            <v>YARELY ANAI ALCOCER ORTEGA</v>
          </cell>
          <cell r="C17">
            <v>105756.07</v>
          </cell>
          <cell r="D17" t="str">
            <v xml:space="preserve"> </v>
          </cell>
          <cell r="E17">
            <v>0</v>
          </cell>
          <cell r="F17">
            <v>0</v>
          </cell>
          <cell r="G17">
            <v>105756.07</v>
          </cell>
          <cell r="H17" t="str">
            <v xml:space="preserve"> </v>
          </cell>
        </row>
        <row r="18">
          <cell r="A18" t="str">
            <v>5-1-1-1-003-0001-00000013-000-0000</v>
          </cell>
          <cell r="B18" t="str">
            <v>JESUS GUILLERMO MESTA FITZMAURICE</v>
          </cell>
          <cell r="C18">
            <v>45701.440000000002</v>
          </cell>
          <cell r="D18" t="str">
            <v xml:space="preserve"> </v>
          </cell>
          <cell r="E18">
            <v>0</v>
          </cell>
          <cell r="F18">
            <v>0</v>
          </cell>
          <cell r="G18">
            <v>45701.440000000002</v>
          </cell>
          <cell r="H18" t="str">
            <v xml:space="preserve"> </v>
          </cell>
        </row>
        <row r="19">
          <cell r="A19" t="str">
            <v>5-1-1-1-003-0001-00000015-000-0000</v>
          </cell>
          <cell r="B19" t="str">
            <v>DIEGO ARMANDO GONZALEZ SALAS</v>
          </cell>
          <cell r="C19">
            <v>147051.92000000001</v>
          </cell>
          <cell r="D19" t="str">
            <v xml:space="preserve"> </v>
          </cell>
          <cell r="E19">
            <v>15071.7</v>
          </cell>
          <cell r="F19">
            <v>0</v>
          </cell>
          <cell r="G19">
            <v>162123.62</v>
          </cell>
          <cell r="H19" t="str">
            <v xml:space="preserve"> </v>
          </cell>
        </row>
        <row r="20">
          <cell r="A20" t="str">
            <v>5-1-1-1-003-0001-00000016-000-0000</v>
          </cell>
          <cell r="B20" t="str">
            <v>MARIA ALEJANDRA GUTIERREZ BORUNDA</v>
          </cell>
          <cell r="C20">
            <v>164033.31</v>
          </cell>
          <cell r="D20" t="str">
            <v xml:space="preserve"> </v>
          </cell>
          <cell r="E20">
            <v>15071.7</v>
          </cell>
          <cell r="F20">
            <v>0</v>
          </cell>
          <cell r="G20">
            <v>179105.01</v>
          </cell>
          <cell r="H20" t="str">
            <v xml:space="preserve"> </v>
          </cell>
        </row>
        <row r="21">
          <cell r="A21" t="str">
            <v>5-1-1-1-003-0001-00000040-000-0000</v>
          </cell>
          <cell r="B21" t="str">
            <v>OMAR LARA LUJAN</v>
          </cell>
          <cell r="C21">
            <v>110613.05</v>
          </cell>
          <cell r="D21" t="str">
            <v xml:space="preserve"> </v>
          </cell>
          <cell r="E21">
            <v>10055.700000000001</v>
          </cell>
          <cell r="F21">
            <v>0</v>
          </cell>
          <cell r="G21">
            <v>120668.75</v>
          </cell>
          <cell r="H21" t="str">
            <v xml:space="preserve"> </v>
          </cell>
        </row>
        <row r="22">
          <cell r="A22" t="str">
            <v>5-1-1-1-003-0001-00000042-000-0000</v>
          </cell>
          <cell r="B22" t="str">
            <v>JAVIER MARTINEZ JOSE</v>
          </cell>
          <cell r="C22">
            <v>90918.5</v>
          </cell>
          <cell r="D22" t="str">
            <v xml:space="preserve"> </v>
          </cell>
          <cell r="E22">
            <v>0</v>
          </cell>
          <cell r="F22">
            <v>0</v>
          </cell>
          <cell r="G22">
            <v>90918.5</v>
          </cell>
          <cell r="H22" t="str">
            <v xml:space="preserve"> </v>
          </cell>
        </row>
        <row r="23">
          <cell r="A23" t="str">
            <v>5-1-1-1-003-0001-00000044-000-0000</v>
          </cell>
          <cell r="B23" t="str">
            <v>JOSE JESUS JORDAN OROZCO</v>
          </cell>
          <cell r="C23">
            <v>200355.33</v>
          </cell>
          <cell r="D23" t="str">
            <v xml:space="preserve"> </v>
          </cell>
          <cell r="E23">
            <v>23074.799999999999</v>
          </cell>
          <cell r="F23">
            <v>0</v>
          </cell>
          <cell r="G23">
            <v>223430.13</v>
          </cell>
          <cell r="H23" t="str">
            <v xml:space="preserve"> </v>
          </cell>
        </row>
        <row r="24">
          <cell r="A24" t="str">
            <v>5-1-1-1-003-0001-00000045-000-0000</v>
          </cell>
          <cell r="B24" t="str">
            <v>ANDRES DE JESUS LEVARIO GOMEZ</v>
          </cell>
          <cell r="C24">
            <v>83070.12</v>
          </cell>
          <cell r="D24" t="str">
            <v xml:space="preserve"> </v>
          </cell>
          <cell r="E24">
            <v>15071.7</v>
          </cell>
          <cell r="F24">
            <v>0</v>
          </cell>
          <cell r="G24">
            <v>98141.82</v>
          </cell>
          <cell r="H24" t="str">
            <v xml:space="preserve"> </v>
          </cell>
        </row>
        <row r="25">
          <cell r="A25" t="str">
            <v>5-1-1-1-003-0001-00000048-000-0000</v>
          </cell>
          <cell r="B25" t="str">
            <v>MARIANA LIZETH SALAS ARIAS</v>
          </cell>
          <cell r="C25">
            <v>44409.84</v>
          </cell>
          <cell r="D25" t="str">
            <v xml:space="preserve"> </v>
          </cell>
          <cell r="E25">
            <v>11686.8</v>
          </cell>
          <cell r="F25">
            <v>0</v>
          </cell>
          <cell r="G25">
            <v>56096.639999999999</v>
          </cell>
          <cell r="H25" t="str">
            <v xml:space="preserve"> </v>
          </cell>
        </row>
        <row r="26">
          <cell r="A26" t="str">
            <v>5-1-1-1-003-0002-00000000-000-0000</v>
          </cell>
          <cell r="B26" t="str">
            <v>CONTABILIDAD</v>
          </cell>
          <cell r="C26">
            <v>599989.63</v>
          </cell>
          <cell r="D26" t="str">
            <v xml:space="preserve"> </v>
          </cell>
          <cell r="E26">
            <v>54888.3</v>
          </cell>
          <cell r="F26">
            <v>0</v>
          </cell>
          <cell r="G26">
            <v>654877.93000000005</v>
          </cell>
          <cell r="H26" t="str">
            <v xml:space="preserve"> </v>
          </cell>
        </row>
        <row r="27">
          <cell r="A27" t="str">
            <v>5-1-1-1-003-0002-00000004-000-0000</v>
          </cell>
          <cell r="B27" t="str">
            <v>ANDREA GOMEZ SOTELO</v>
          </cell>
          <cell r="C27">
            <v>164033.31</v>
          </cell>
          <cell r="D27" t="str">
            <v xml:space="preserve"> </v>
          </cell>
          <cell r="E27">
            <v>15071.7</v>
          </cell>
          <cell r="F27">
            <v>0</v>
          </cell>
          <cell r="G27">
            <v>179105.01</v>
          </cell>
          <cell r="H27" t="str">
            <v xml:space="preserve"> </v>
          </cell>
        </row>
        <row r="28">
          <cell r="A28" t="str">
            <v>5-1-1-1-003-0002-00000007-000-0000</v>
          </cell>
          <cell r="B28" t="str">
            <v>MARIA SOLEDAD HERNANDEZ CASTILLO</v>
          </cell>
          <cell r="C28">
            <v>164033.31</v>
          </cell>
          <cell r="D28" t="str">
            <v xml:space="preserve"> </v>
          </cell>
          <cell r="E28">
            <v>15071.7</v>
          </cell>
          <cell r="F28">
            <v>0</v>
          </cell>
          <cell r="G28">
            <v>179105.01</v>
          </cell>
          <cell r="H28" t="str">
            <v xml:space="preserve"> </v>
          </cell>
        </row>
        <row r="29">
          <cell r="A29" t="str">
            <v>5-1-1-1-003-0002-00000012-000-0000</v>
          </cell>
          <cell r="B29" t="str">
            <v>CLAUDIA MARCELA SANABRIA TRILLO</v>
          </cell>
          <cell r="C29">
            <v>191276.93</v>
          </cell>
          <cell r="D29" t="str">
            <v xml:space="preserve"> </v>
          </cell>
          <cell r="E29">
            <v>17574.900000000001</v>
          </cell>
          <cell r="F29">
            <v>0</v>
          </cell>
          <cell r="G29">
            <v>208851.83</v>
          </cell>
          <cell r="H29" t="str">
            <v xml:space="preserve"> </v>
          </cell>
        </row>
        <row r="30">
          <cell r="A30" t="str">
            <v>5-1-1-1-003-0002-00000013-000-0000</v>
          </cell>
          <cell r="B30" t="str">
            <v>YESENIA ARACELI CARDENAS BALDERRAMA</v>
          </cell>
          <cell r="C30">
            <v>64872.08</v>
          </cell>
          <cell r="D30" t="str">
            <v xml:space="preserve"> </v>
          </cell>
          <cell r="E30">
            <v>0</v>
          </cell>
          <cell r="F30">
            <v>0</v>
          </cell>
          <cell r="G30">
            <v>64872.08</v>
          </cell>
          <cell r="H30" t="str">
            <v xml:space="preserve"> </v>
          </cell>
        </row>
        <row r="31">
          <cell r="A31" t="str">
            <v>5-1-1-1-003-0002-00000014-000-0000</v>
          </cell>
          <cell r="B31" t="str">
            <v>KARINA FERNANDEZ MORALES</v>
          </cell>
          <cell r="C31">
            <v>15774</v>
          </cell>
          <cell r="D31" t="str">
            <v xml:space="preserve"> </v>
          </cell>
          <cell r="E31">
            <v>7170</v>
          </cell>
          <cell r="F31">
            <v>0</v>
          </cell>
          <cell r="G31">
            <v>22944</v>
          </cell>
          <cell r="H31" t="str">
            <v xml:space="preserve"> </v>
          </cell>
        </row>
        <row r="32">
          <cell r="A32" t="str">
            <v>5-1-1-1-003-0003-00000000-000-0000</v>
          </cell>
          <cell r="B32" t="str">
            <v>PROMOCION</v>
          </cell>
          <cell r="C32">
            <v>764519.56</v>
          </cell>
          <cell r="D32" t="str">
            <v xml:space="preserve"> </v>
          </cell>
          <cell r="E32">
            <v>92535.6</v>
          </cell>
          <cell r="F32">
            <v>0</v>
          </cell>
          <cell r="G32">
            <v>857055.16</v>
          </cell>
          <cell r="H32" t="str">
            <v xml:space="preserve"> </v>
          </cell>
        </row>
        <row r="33">
          <cell r="A33" t="str">
            <v>5-1-1-1-003-0003-00000007-000-0000</v>
          </cell>
          <cell r="B33" t="str">
            <v>ARTURO ACOSTA FERNANDEZ</v>
          </cell>
          <cell r="C33">
            <v>147339.68</v>
          </cell>
          <cell r="D33" t="str">
            <v xml:space="preserve"> </v>
          </cell>
          <cell r="E33">
            <v>0</v>
          </cell>
          <cell r="F33">
            <v>0</v>
          </cell>
          <cell r="G33">
            <v>147339.68</v>
          </cell>
          <cell r="H33" t="str">
            <v xml:space="preserve"> </v>
          </cell>
        </row>
        <row r="34">
          <cell r="A34" t="str">
            <v>5-1-1-1-003-0003-00000008-000-0000</v>
          </cell>
          <cell r="B34" t="str">
            <v>MONICA CECILIA CONTRERAS BERMUDEZ</v>
          </cell>
          <cell r="C34">
            <v>126354.06</v>
          </cell>
          <cell r="D34" t="str">
            <v xml:space="preserve"> </v>
          </cell>
          <cell r="E34">
            <v>0</v>
          </cell>
          <cell r="F34">
            <v>0</v>
          </cell>
          <cell r="G34">
            <v>126354.06</v>
          </cell>
          <cell r="H34" t="str">
            <v xml:space="preserve"> </v>
          </cell>
        </row>
        <row r="35">
          <cell r="A35" t="str">
            <v>5-1-1-1-003-0003-00000009-000-0000</v>
          </cell>
          <cell r="B35" t="str">
            <v>CYNTHIA LIZZETHE LOZANO RAMIREZ</v>
          </cell>
          <cell r="C35">
            <v>164033.31</v>
          </cell>
          <cell r="D35" t="str">
            <v xml:space="preserve"> </v>
          </cell>
          <cell r="E35">
            <v>15071.7</v>
          </cell>
          <cell r="F35">
            <v>0</v>
          </cell>
          <cell r="G35">
            <v>179105.01</v>
          </cell>
          <cell r="H35" t="str">
            <v xml:space="preserve"> </v>
          </cell>
        </row>
        <row r="36">
          <cell r="A36" t="str">
            <v>5-1-1-1-003-0003-00000010-000-0000</v>
          </cell>
          <cell r="B36" t="str">
            <v>MARIANA ESPINO DIAZ</v>
          </cell>
          <cell r="C36">
            <v>200415.25</v>
          </cell>
          <cell r="D36" t="str">
            <v xml:space="preserve"> </v>
          </cell>
          <cell r="E36">
            <v>20218.2</v>
          </cell>
          <cell r="F36">
            <v>0</v>
          </cell>
          <cell r="G36">
            <v>220633.45</v>
          </cell>
          <cell r="H36" t="str">
            <v xml:space="preserve"> </v>
          </cell>
        </row>
        <row r="37">
          <cell r="A37" t="str">
            <v>5-1-1-1-003-0003-00000011-000-0000</v>
          </cell>
          <cell r="B37" t="str">
            <v>MANUEL RODRIGO MARQUEZ LOERA</v>
          </cell>
          <cell r="C37">
            <v>44409.84</v>
          </cell>
          <cell r="D37" t="str">
            <v xml:space="preserve"> </v>
          </cell>
          <cell r="E37">
            <v>11686.8</v>
          </cell>
          <cell r="F37">
            <v>0</v>
          </cell>
          <cell r="G37">
            <v>56096.639999999999</v>
          </cell>
          <cell r="H37" t="str">
            <v xml:space="preserve"> </v>
          </cell>
        </row>
        <row r="38">
          <cell r="A38" t="str">
            <v>5-1-1-1-003-0003-00000049-000-0000</v>
          </cell>
          <cell r="B38" t="str">
            <v>JORGE ARMANDO ERIVES RAMIREZ</v>
          </cell>
          <cell r="C38">
            <v>20793</v>
          </cell>
          <cell r="D38" t="str">
            <v xml:space="preserve"> </v>
          </cell>
          <cell r="E38">
            <v>7170</v>
          </cell>
          <cell r="F38">
            <v>0</v>
          </cell>
          <cell r="G38">
            <v>27963</v>
          </cell>
          <cell r="H38" t="str">
            <v xml:space="preserve"> </v>
          </cell>
        </row>
        <row r="39">
          <cell r="A39" t="str">
            <v>5-1-1-1-003-0003-00000050-000-0000</v>
          </cell>
          <cell r="B39" t="str">
            <v>OSCAR ANDRES DE LA PAZ CALDERON</v>
          </cell>
          <cell r="C39">
            <v>21988</v>
          </cell>
          <cell r="D39" t="str">
            <v xml:space="preserve"> </v>
          </cell>
          <cell r="E39">
            <v>8245.5</v>
          </cell>
          <cell r="F39">
            <v>0</v>
          </cell>
          <cell r="G39">
            <v>30233.5</v>
          </cell>
          <cell r="H39" t="str">
            <v xml:space="preserve"> </v>
          </cell>
        </row>
        <row r="40">
          <cell r="A40" t="str">
            <v>5-1-1-1-003-0003-00000051-000-0000</v>
          </cell>
          <cell r="B40" t="str">
            <v>JESUS GUILLERMO QUINTANA CHAVEZ</v>
          </cell>
          <cell r="C40">
            <v>35167.300000000003</v>
          </cell>
          <cell r="D40" t="str">
            <v xml:space="preserve"> </v>
          </cell>
          <cell r="E40">
            <v>15071.7</v>
          </cell>
          <cell r="F40">
            <v>0</v>
          </cell>
          <cell r="G40">
            <v>50239</v>
          </cell>
          <cell r="H40" t="str">
            <v xml:space="preserve"> </v>
          </cell>
        </row>
        <row r="41">
          <cell r="A41" t="str">
            <v>5-1-1-1-003-0003-00000052-000-0000</v>
          </cell>
          <cell r="B41" t="str">
            <v>CLAUDIA KARINA FUENTES TELLEZ</v>
          </cell>
          <cell r="C41">
            <v>4019.12</v>
          </cell>
          <cell r="D41" t="str">
            <v xml:space="preserve"> </v>
          </cell>
          <cell r="E41">
            <v>15071.7</v>
          </cell>
          <cell r="F41">
            <v>0</v>
          </cell>
          <cell r="G41">
            <v>19090.82</v>
          </cell>
          <cell r="H41" t="str">
            <v xml:space="preserve"> </v>
          </cell>
        </row>
        <row r="42">
          <cell r="A42" t="str">
            <v>5-1-1-1-003-0004-00000000-000-0000</v>
          </cell>
          <cell r="B42" t="str">
            <v>JURIDICO</v>
          </cell>
          <cell r="C42">
            <v>481298.27</v>
          </cell>
          <cell r="D42" t="str">
            <v xml:space="preserve"> </v>
          </cell>
          <cell r="E42">
            <v>47718.3</v>
          </cell>
          <cell r="F42">
            <v>0</v>
          </cell>
          <cell r="G42">
            <v>529016.56999999995</v>
          </cell>
          <cell r="H42" t="str">
            <v xml:space="preserve"> </v>
          </cell>
        </row>
        <row r="43">
          <cell r="A43" t="str">
            <v>5-1-1-1-003-0004-00000001-000-0000</v>
          </cell>
          <cell r="B43" t="str">
            <v>OMAYRA FONTES GUTIERREZ</v>
          </cell>
          <cell r="C43">
            <v>164033.31</v>
          </cell>
          <cell r="D43" t="str">
            <v xml:space="preserve"> </v>
          </cell>
          <cell r="E43">
            <v>15071.7</v>
          </cell>
          <cell r="F43">
            <v>0</v>
          </cell>
          <cell r="G43">
            <v>179105.01</v>
          </cell>
          <cell r="H43" t="str">
            <v xml:space="preserve"> </v>
          </cell>
        </row>
        <row r="44">
          <cell r="A44" t="str">
            <v>5-1-1-1-003-0004-00000006-000-0000</v>
          </cell>
          <cell r="B44" t="str">
            <v>CRISTY GRICEL JURADO ORTIZ</v>
          </cell>
          <cell r="C44">
            <v>191276.93</v>
          </cell>
          <cell r="D44" t="str">
            <v xml:space="preserve"> </v>
          </cell>
          <cell r="E44">
            <v>17574.900000000001</v>
          </cell>
          <cell r="F44">
            <v>0</v>
          </cell>
          <cell r="G44">
            <v>208851.83</v>
          </cell>
          <cell r="H44" t="str">
            <v xml:space="preserve"> </v>
          </cell>
        </row>
        <row r="45">
          <cell r="A45" t="str">
            <v>5-1-1-1-003-0004-00000007-000-0000</v>
          </cell>
          <cell r="B45" t="str">
            <v>CESAR EMMANUEL HERNANDEZ OSUNA</v>
          </cell>
          <cell r="C45">
            <v>125988.03</v>
          </cell>
          <cell r="D45" t="str">
            <v xml:space="preserve"> </v>
          </cell>
          <cell r="E45">
            <v>15071.7</v>
          </cell>
          <cell r="F45">
            <v>0</v>
          </cell>
          <cell r="G45">
            <v>141059.73000000001</v>
          </cell>
          <cell r="H45" t="str">
            <v xml:space="preserve"> </v>
          </cell>
        </row>
        <row r="46">
          <cell r="A46" t="str">
            <v>5-1-1-3-000-0000-00000000-000-0000</v>
          </cell>
          <cell r="B46" t="str">
            <v>REMUNERACIONES ADICIONALES Y ESPECIALES</v>
          </cell>
          <cell r="C46">
            <v>3134709.73</v>
          </cell>
          <cell r="D46" t="str">
            <v xml:space="preserve"> </v>
          </cell>
          <cell r="E46">
            <v>288046.12</v>
          </cell>
          <cell r="F46">
            <v>0</v>
          </cell>
          <cell r="G46">
            <v>3422755.85</v>
          </cell>
          <cell r="H46" t="str">
            <v xml:space="preserve"> </v>
          </cell>
        </row>
        <row r="47">
          <cell r="A47" t="str">
            <v>5-1-1-3-002-0000-00000000-000-0000</v>
          </cell>
          <cell r="B47" t="str">
            <v>PRIMAS DE VACACIONES, DOMINICAL Y GRATIFICACIÓ</v>
          </cell>
          <cell r="C47">
            <v>465615.02</v>
          </cell>
          <cell r="D47" t="str">
            <v xml:space="preserve"> </v>
          </cell>
          <cell r="E47">
            <v>71877.09</v>
          </cell>
          <cell r="F47">
            <v>0</v>
          </cell>
          <cell r="G47">
            <v>537492.11</v>
          </cell>
          <cell r="H47" t="str">
            <v xml:space="preserve"> </v>
          </cell>
        </row>
        <row r="48">
          <cell r="A48" t="str">
            <v>5-1-1-3-002-0001-00000000-000-0000</v>
          </cell>
          <cell r="B48" t="str">
            <v>PRIMA VACACIONAL</v>
          </cell>
          <cell r="C48">
            <v>152940.51999999999</v>
          </cell>
          <cell r="D48" t="str">
            <v xml:space="preserve"> </v>
          </cell>
          <cell r="E48">
            <v>10412.549999999999</v>
          </cell>
          <cell r="F48">
            <v>0</v>
          </cell>
          <cell r="G48">
            <v>163353.07</v>
          </cell>
          <cell r="H48" t="str">
            <v xml:space="preserve"> </v>
          </cell>
        </row>
        <row r="49">
          <cell r="A49" t="str">
            <v>5-1-1-3-002-0001-00000007-000-0000</v>
          </cell>
          <cell r="B49" t="str">
            <v>ANDREA GOMEZ SOTELO</v>
          </cell>
          <cell r="C49">
            <v>8350.36</v>
          </cell>
          <cell r="D49" t="str">
            <v xml:space="preserve"> </v>
          </cell>
          <cell r="E49">
            <v>1697.44</v>
          </cell>
          <cell r="F49">
            <v>0</v>
          </cell>
          <cell r="G49">
            <v>10047.799999999999</v>
          </cell>
          <cell r="H49" t="str">
            <v xml:space="preserve"> </v>
          </cell>
        </row>
        <row r="50">
          <cell r="A50" t="str">
            <v>5-1-1-3-002-0001-00000008-000-0000</v>
          </cell>
          <cell r="B50" t="str">
            <v>SOLEDAD HERNANDEZ CASTILLO</v>
          </cell>
          <cell r="C50">
            <v>8350.36</v>
          </cell>
          <cell r="D50" t="str">
            <v xml:space="preserve"> </v>
          </cell>
          <cell r="E50">
            <v>1697.44</v>
          </cell>
          <cell r="F50">
            <v>0</v>
          </cell>
          <cell r="G50">
            <v>10047.799999999999</v>
          </cell>
          <cell r="H50" t="str">
            <v xml:space="preserve"> </v>
          </cell>
        </row>
        <row r="51">
          <cell r="A51" t="str">
            <v>5-1-1-3-002-0001-00000009-000-0000</v>
          </cell>
          <cell r="B51" t="str">
            <v>OMAYRA FONTES GUTIERREZ</v>
          </cell>
          <cell r="C51">
            <v>8350.36</v>
          </cell>
          <cell r="D51" t="str">
            <v xml:space="preserve"> </v>
          </cell>
          <cell r="E51">
            <v>1697.44</v>
          </cell>
          <cell r="F51">
            <v>0</v>
          </cell>
          <cell r="G51">
            <v>10047.799999999999</v>
          </cell>
          <cell r="H51" t="str">
            <v xml:space="preserve"> </v>
          </cell>
        </row>
        <row r="52">
          <cell r="A52" t="str">
            <v>5-1-1-3-002-0001-00000017-000-0000</v>
          </cell>
          <cell r="B52" t="str">
            <v>ERNESTO GERARDO GUERRERO DURAN</v>
          </cell>
          <cell r="C52">
            <v>8350.36</v>
          </cell>
          <cell r="D52" t="str">
            <v xml:space="preserve"> </v>
          </cell>
          <cell r="E52">
            <v>1697.44</v>
          </cell>
          <cell r="F52">
            <v>0</v>
          </cell>
          <cell r="G52">
            <v>10047.799999999999</v>
          </cell>
          <cell r="H52" t="str">
            <v xml:space="preserve"> </v>
          </cell>
        </row>
        <row r="53">
          <cell r="A53" t="str">
            <v>5-1-1-3-002-0001-00000029-000-0000</v>
          </cell>
          <cell r="B53" t="str">
            <v>YARELI ANAI ALCOCER ORTEGA</v>
          </cell>
          <cell r="C53">
            <v>5838.46</v>
          </cell>
          <cell r="D53" t="str">
            <v xml:space="preserve"> </v>
          </cell>
          <cell r="E53">
            <v>139.97999999999999</v>
          </cell>
          <cell r="F53">
            <v>0</v>
          </cell>
          <cell r="G53">
            <v>5978.44</v>
          </cell>
          <cell r="H53" t="str">
            <v xml:space="preserve"> </v>
          </cell>
        </row>
        <row r="54">
          <cell r="A54" t="str">
            <v>5-1-1-3-002-0001-00000030-000-0000</v>
          </cell>
          <cell r="B54" t="str">
            <v>ARTURO ACOSTA FERNANDEZ</v>
          </cell>
          <cell r="C54">
            <v>9737.2900000000009</v>
          </cell>
          <cell r="D54" t="str">
            <v xml:space="preserve"> </v>
          </cell>
          <cell r="E54">
            <v>-752.13</v>
          </cell>
          <cell r="F54">
            <v>0</v>
          </cell>
          <cell r="G54">
            <v>8985.16</v>
          </cell>
          <cell r="H54" t="str">
            <v xml:space="preserve"> </v>
          </cell>
        </row>
        <row r="55">
          <cell r="A55" t="str">
            <v>5-1-1-3-002-0001-00000031-000-0000</v>
          </cell>
          <cell r="B55" t="str">
            <v>MONICA C CONTRERAS BERMUDEZ</v>
          </cell>
          <cell r="C55">
            <v>7513.06</v>
          </cell>
          <cell r="D55" t="str">
            <v xml:space="preserve"> </v>
          </cell>
          <cell r="E55">
            <v>197.23</v>
          </cell>
          <cell r="F55">
            <v>0</v>
          </cell>
          <cell r="G55">
            <v>7710.29</v>
          </cell>
          <cell r="H55" t="str">
            <v xml:space="preserve"> </v>
          </cell>
        </row>
        <row r="56">
          <cell r="A56" t="str">
            <v>5-1-1-3-002-0001-00000032-000-0000</v>
          </cell>
          <cell r="B56" t="str">
            <v>CYNTHIA LYZZETHE LOZANO RAMIREZ</v>
          </cell>
          <cell r="C56">
            <v>8350.36</v>
          </cell>
          <cell r="D56" t="str">
            <v xml:space="preserve"> </v>
          </cell>
          <cell r="E56">
            <v>1697.44</v>
          </cell>
          <cell r="F56">
            <v>0</v>
          </cell>
          <cell r="G56">
            <v>10047.799999999999</v>
          </cell>
          <cell r="H56" t="str">
            <v xml:space="preserve"> </v>
          </cell>
        </row>
        <row r="57">
          <cell r="A57" t="str">
            <v>5-1-1-3-002-0001-00000033-000-0000</v>
          </cell>
          <cell r="B57" t="str">
            <v>JESUS G. MESTA FITZMAURICE</v>
          </cell>
          <cell r="C57">
            <v>2544.04</v>
          </cell>
          <cell r="D57" t="str">
            <v xml:space="preserve"> </v>
          </cell>
          <cell r="E57">
            <v>629.66999999999996</v>
          </cell>
          <cell r="F57">
            <v>0</v>
          </cell>
          <cell r="G57">
            <v>3173.71</v>
          </cell>
          <cell r="H57" t="str">
            <v xml:space="preserve"> </v>
          </cell>
        </row>
        <row r="58">
          <cell r="A58" t="str">
            <v>5-1-1-3-002-0001-00000035-000-0000</v>
          </cell>
          <cell r="B58" t="str">
            <v>C. MARCELA SANABRIA TRILLO</v>
          </cell>
          <cell r="C58">
            <v>9737.2900000000009</v>
          </cell>
          <cell r="D58" t="str">
            <v xml:space="preserve"> </v>
          </cell>
          <cell r="E58">
            <v>1979.31</v>
          </cell>
          <cell r="F58">
            <v>0</v>
          </cell>
          <cell r="G58">
            <v>11716.6</v>
          </cell>
          <cell r="H58" t="str">
            <v xml:space="preserve"> </v>
          </cell>
        </row>
        <row r="59">
          <cell r="A59" t="str">
            <v>5-1-1-3-002-0001-00000037-000-0000</v>
          </cell>
          <cell r="B59" t="str">
            <v>YESENIA A CARDENAS BALDERRAMA</v>
          </cell>
          <cell r="C59">
            <v>3638.37</v>
          </cell>
          <cell r="D59" t="str">
            <v xml:space="preserve"> </v>
          </cell>
          <cell r="E59">
            <v>900.51</v>
          </cell>
          <cell r="F59">
            <v>0</v>
          </cell>
          <cell r="G59">
            <v>4538.88</v>
          </cell>
          <cell r="H59" t="str">
            <v xml:space="preserve"> </v>
          </cell>
        </row>
        <row r="60">
          <cell r="A60" t="str">
            <v>5-1-1-3-002-0001-00000038-000-0000</v>
          </cell>
          <cell r="B60" t="str">
            <v>CRISTY GRICEL JURADO ORTIZ</v>
          </cell>
          <cell r="C60">
            <v>9737.2900000000009</v>
          </cell>
          <cell r="D60" t="str">
            <v xml:space="preserve"> </v>
          </cell>
          <cell r="E60">
            <v>1979.31</v>
          </cell>
          <cell r="F60">
            <v>0</v>
          </cell>
          <cell r="G60">
            <v>11716.6</v>
          </cell>
          <cell r="H60" t="str">
            <v xml:space="preserve"> </v>
          </cell>
        </row>
        <row r="61">
          <cell r="A61" t="str">
            <v>5-1-1-3-002-0001-00000039-000-0000</v>
          </cell>
          <cell r="B61" t="str">
            <v>DIEGO ARMANDO GONZALEZ SALAS</v>
          </cell>
          <cell r="C61">
            <v>8179.08</v>
          </cell>
          <cell r="D61" t="str">
            <v xml:space="preserve"> </v>
          </cell>
          <cell r="E61">
            <v>1868.72</v>
          </cell>
          <cell r="F61">
            <v>0</v>
          </cell>
          <cell r="G61">
            <v>10047.799999999999</v>
          </cell>
          <cell r="H61" t="str">
            <v xml:space="preserve"> </v>
          </cell>
        </row>
        <row r="62">
          <cell r="A62" t="str">
            <v>5-1-1-3-002-0001-00000040-000-0000</v>
          </cell>
          <cell r="B62" t="str">
            <v>MA ALEJANDRA GUTIERREZ BORUNDA</v>
          </cell>
          <cell r="C62">
            <v>8350.36</v>
          </cell>
          <cell r="D62" t="str">
            <v xml:space="preserve"> </v>
          </cell>
          <cell r="E62">
            <v>1697.44</v>
          </cell>
          <cell r="F62">
            <v>0</v>
          </cell>
          <cell r="G62">
            <v>10047.799999999999</v>
          </cell>
          <cell r="H62" t="str">
            <v xml:space="preserve"> </v>
          </cell>
        </row>
        <row r="63">
          <cell r="A63" t="str">
            <v>5-1-1-3-002-0001-00000041-000-0000</v>
          </cell>
          <cell r="B63" t="str">
            <v>OMAR LARA LUJAN</v>
          </cell>
          <cell r="C63">
            <v>5569.21</v>
          </cell>
          <cell r="D63" t="str">
            <v xml:space="preserve"> </v>
          </cell>
          <cell r="E63">
            <v>1134.5899999999999</v>
          </cell>
          <cell r="F63">
            <v>0</v>
          </cell>
          <cell r="G63">
            <v>6703.8</v>
          </cell>
          <cell r="H63" t="str">
            <v xml:space="preserve"> </v>
          </cell>
        </row>
        <row r="64">
          <cell r="A64" t="str">
            <v>5-1-1-3-002-0001-00000042-000-0000</v>
          </cell>
          <cell r="B64" t="str">
            <v>JAVIER MARTINEZ JOSE</v>
          </cell>
          <cell r="C64">
            <v>4877.6000000000004</v>
          </cell>
          <cell r="D64" t="str">
            <v xml:space="preserve"> </v>
          </cell>
          <cell r="E64">
            <v>3138.59</v>
          </cell>
          <cell r="F64">
            <v>0</v>
          </cell>
          <cell r="G64">
            <v>8016.19</v>
          </cell>
          <cell r="H64" t="str">
            <v xml:space="preserve"> </v>
          </cell>
        </row>
        <row r="65">
          <cell r="A65" t="str">
            <v>5-1-1-3-002-0001-00000043-000-0000</v>
          </cell>
          <cell r="B65" t="str">
            <v>MARIANA ESPINO DIAZ</v>
          </cell>
          <cell r="C65">
            <v>9925.89</v>
          </cell>
          <cell r="D65" t="str">
            <v xml:space="preserve"> </v>
          </cell>
          <cell r="E65">
            <v>-3186.49</v>
          </cell>
          <cell r="F65">
            <v>0</v>
          </cell>
          <cell r="G65">
            <v>6739.4</v>
          </cell>
          <cell r="H65" t="str">
            <v xml:space="preserve"> </v>
          </cell>
        </row>
        <row r="66">
          <cell r="A66" t="str">
            <v>5-1-1-3-002-0001-00000044-000-0000</v>
          </cell>
          <cell r="B66" t="str">
            <v>JOSE JESUS JORDAN OROZCO</v>
          </cell>
          <cell r="C66">
            <v>9748.68</v>
          </cell>
          <cell r="D66" t="str">
            <v xml:space="preserve"> </v>
          </cell>
          <cell r="E66">
            <v>-2057.08</v>
          </cell>
          <cell r="F66">
            <v>0</v>
          </cell>
          <cell r="G66">
            <v>7691.6</v>
          </cell>
          <cell r="H66" t="str">
            <v xml:space="preserve"> </v>
          </cell>
        </row>
        <row r="67">
          <cell r="A67" t="str">
            <v>5-1-1-3-002-0001-00000045-000-0000</v>
          </cell>
          <cell r="B67" t="str">
            <v>CESAR EMMANUEL HERNANDEZ OSUNA</v>
          </cell>
          <cell r="C67">
            <v>6041.66</v>
          </cell>
          <cell r="D67" t="str">
            <v xml:space="preserve"> </v>
          </cell>
          <cell r="E67">
            <v>-1017.76</v>
          </cell>
          <cell r="F67">
            <v>0</v>
          </cell>
          <cell r="G67">
            <v>5023.8999999999996</v>
          </cell>
          <cell r="H67" t="str">
            <v xml:space="preserve"> </v>
          </cell>
        </row>
        <row r="68">
          <cell r="A68" t="str">
            <v>5-1-1-3-002-0001-00000046-000-0000</v>
          </cell>
          <cell r="B68" t="str">
            <v>ANDRES DE JESUS LEVARIO GOMEZ</v>
          </cell>
          <cell r="C68">
            <v>3755.58</v>
          </cell>
          <cell r="D68" t="str">
            <v xml:space="preserve"> </v>
          </cell>
          <cell r="E68">
            <v>1268.32</v>
          </cell>
          <cell r="F68">
            <v>0</v>
          </cell>
          <cell r="G68">
            <v>5023.8999999999996</v>
          </cell>
          <cell r="H68" t="str">
            <v xml:space="preserve"> </v>
          </cell>
        </row>
        <row r="69">
          <cell r="A69" t="str">
            <v>5-1-1-3-002-0001-00000047-000-0000</v>
          </cell>
          <cell r="B69" t="str">
            <v>MANUEL RODRIGO MARQUEZ LOERA</v>
          </cell>
          <cell r="C69">
            <v>1947.78</v>
          </cell>
          <cell r="D69" t="str">
            <v xml:space="preserve"> </v>
          </cell>
          <cell r="E69">
            <v>-1947.78</v>
          </cell>
          <cell r="F69">
            <v>0</v>
          </cell>
          <cell r="G69">
            <v>0</v>
          </cell>
          <cell r="H69" t="str">
            <v xml:space="preserve"> </v>
          </cell>
        </row>
        <row r="70">
          <cell r="A70" t="str">
            <v>5-1-1-3-002-0001-00000048-000-0000</v>
          </cell>
          <cell r="B70" t="str">
            <v>MARIANA LIZETH SALAS ARIAS</v>
          </cell>
          <cell r="C70">
            <v>1947.78</v>
          </cell>
          <cell r="D70" t="str">
            <v xml:space="preserve"> </v>
          </cell>
          <cell r="E70">
            <v>-1947.78</v>
          </cell>
          <cell r="F70">
            <v>0</v>
          </cell>
          <cell r="G70">
            <v>0</v>
          </cell>
          <cell r="H70" t="str">
            <v xml:space="preserve"> </v>
          </cell>
        </row>
        <row r="71">
          <cell r="A71" t="str">
            <v>5-1-1-3-002-0001-00000049-000-0000</v>
          </cell>
          <cell r="B71" t="str">
            <v xml:space="preserve">JORGE ARMANDO ERIVES RAMIREZ </v>
          </cell>
          <cell r="C71">
            <v>401</v>
          </cell>
          <cell r="D71" t="str">
            <v xml:space="preserve"> </v>
          </cell>
          <cell r="E71">
            <v>-401</v>
          </cell>
          <cell r="F71">
            <v>0</v>
          </cell>
          <cell r="G71">
            <v>0</v>
          </cell>
          <cell r="H71" t="str">
            <v xml:space="preserve"> </v>
          </cell>
        </row>
        <row r="72">
          <cell r="A72" t="str">
            <v>5-1-1-3-002-0001-00000050-000-0000</v>
          </cell>
          <cell r="B72" t="str">
            <v>OSCAR ANDRES DE LA PAZ CALDERON</v>
          </cell>
          <cell r="C72">
            <v>460</v>
          </cell>
          <cell r="D72" t="str">
            <v xml:space="preserve"> </v>
          </cell>
          <cell r="E72">
            <v>-460</v>
          </cell>
          <cell r="F72">
            <v>0</v>
          </cell>
          <cell r="G72">
            <v>0</v>
          </cell>
          <cell r="H72" t="str">
            <v xml:space="preserve"> </v>
          </cell>
        </row>
        <row r="73">
          <cell r="A73" t="str">
            <v>5-1-1-3-002-0001-00000051-000-0000</v>
          </cell>
          <cell r="B73" t="str">
            <v>JESUS GUILLERMO QUINTANA CHAVEZ</v>
          </cell>
          <cell r="C73">
            <v>837.3</v>
          </cell>
          <cell r="D73" t="str">
            <v xml:space="preserve"> </v>
          </cell>
          <cell r="E73">
            <v>-837.3</v>
          </cell>
          <cell r="F73">
            <v>0</v>
          </cell>
          <cell r="G73">
            <v>0</v>
          </cell>
          <cell r="H73" t="str">
            <v xml:space="preserve"> </v>
          </cell>
        </row>
        <row r="74">
          <cell r="A74" t="str">
            <v>5-1-1-3-002-0001-00000052-000-0000</v>
          </cell>
          <cell r="B74" t="str">
            <v>KARINA FERNANDEZ MORALES</v>
          </cell>
          <cell r="C74">
            <v>401</v>
          </cell>
          <cell r="D74" t="str">
            <v xml:space="preserve"> </v>
          </cell>
          <cell r="E74">
            <v>-401</v>
          </cell>
          <cell r="F74">
            <v>0</v>
          </cell>
          <cell r="G74">
            <v>0</v>
          </cell>
          <cell r="H74" t="str">
            <v xml:space="preserve"> </v>
          </cell>
        </row>
        <row r="75">
          <cell r="A75" t="str">
            <v>5-1-1-3-002-0003-00000000-000-0000</v>
          </cell>
          <cell r="B75" t="str">
            <v>GRATIFICACIONES</v>
          </cell>
          <cell r="C75">
            <v>312674.5</v>
          </cell>
          <cell r="D75" t="str">
            <v xml:space="preserve"> </v>
          </cell>
          <cell r="E75">
            <v>61464.54</v>
          </cell>
          <cell r="F75">
            <v>0</v>
          </cell>
          <cell r="G75">
            <v>374139.04</v>
          </cell>
          <cell r="H75" t="str">
            <v xml:space="preserve"> </v>
          </cell>
        </row>
        <row r="76">
          <cell r="A76" t="str">
            <v>5-1-1-3-002-0003-00000007-000-0000</v>
          </cell>
          <cell r="B76" t="str">
            <v>ANDREA GOMEZ SOTELO</v>
          </cell>
          <cell r="C76">
            <v>16695.96</v>
          </cell>
          <cell r="D76" t="str">
            <v xml:space="preserve"> </v>
          </cell>
          <cell r="E76">
            <v>3399.64</v>
          </cell>
          <cell r="F76">
            <v>0</v>
          </cell>
          <cell r="G76">
            <v>20095.599999999999</v>
          </cell>
          <cell r="H76" t="str">
            <v xml:space="preserve"> </v>
          </cell>
        </row>
        <row r="77">
          <cell r="A77" t="str">
            <v>5-1-1-3-002-0003-00000008-000-0000</v>
          </cell>
          <cell r="B77" t="str">
            <v>SOLEDAD HERNANDEZ CASTILLO</v>
          </cell>
          <cell r="C77">
            <v>16695.96</v>
          </cell>
          <cell r="D77" t="str">
            <v xml:space="preserve"> </v>
          </cell>
          <cell r="E77">
            <v>3399.64</v>
          </cell>
          <cell r="F77">
            <v>0</v>
          </cell>
          <cell r="G77">
            <v>20095.599999999999</v>
          </cell>
          <cell r="H77" t="str">
            <v xml:space="preserve"> </v>
          </cell>
        </row>
        <row r="78">
          <cell r="A78" t="str">
            <v>5-1-1-3-002-0003-00000009-000-0000</v>
          </cell>
          <cell r="B78" t="str">
            <v>OMAYRA FONTES GUTIERREZ</v>
          </cell>
          <cell r="C78">
            <v>16695.96</v>
          </cell>
          <cell r="D78" t="str">
            <v xml:space="preserve"> </v>
          </cell>
          <cell r="E78">
            <v>3399.64</v>
          </cell>
          <cell r="F78">
            <v>0</v>
          </cell>
          <cell r="G78">
            <v>20095.599999999999</v>
          </cell>
          <cell r="H78" t="str">
            <v xml:space="preserve"> </v>
          </cell>
        </row>
        <row r="79">
          <cell r="A79" t="str">
            <v>5-1-1-3-002-0003-00000017-000-0000</v>
          </cell>
          <cell r="B79" t="str">
            <v>ERNESTO GERARDO GUERRERO DURAN</v>
          </cell>
          <cell r="C79">
            <v>16695.96</v>
          </cell>
          <cell r="D79" t="str">
            <v xml:space="preserve"> </v>
          </cell>
          <cell r="E79">
            <v>3399.64</v>
          </cell>
          <cell r="F79">
            <v>0</v>
          </cell>
          <cell r="G79">
            <v>20095.599999999999</v>
          </cell>
          <cell r="H79" t="str">
            <v xml:space="preserve"> </v>
          </cell>
        </row>
        <row r="80">
          <cell r="A80" t="str">
            <v>5-1-1-3-002-0003-00000029-000-0000</v>
          </cell>
          <cell r="B80" t="str">
            <v>YARELY ANAI ALCOCER ORTEGA</v>
          </cell>
          <cell r="C80">
            <v>11672.1</v>
          </cell>
          <cell r="D80" t="str">
            <v xml:space="preserve"> </v>
          </cell>
          <cell r="E80">
            <v>385.26</v>
          </cell>
          <cell r="F80">
            <v>0</v>
          </cell>
          <cell r="G80">
            <v>12057.36</v>
          </cell>
          <cell r="H80" t="str">
            <v xml:space="preserve"> </v>
          </cell>
        </row>
        <row r="81">
          <cell r="A81" t="str">
            <v>5-1-1-3-002-0003-00000030-000-0000</v>
          </cell>
          <cell r="B81" t="str">
            <v>ARTURO ACOSTA FERNANDEZ</v>
          </cell>
          <cell r="C81">
            <v>22760.15</v>
          </cell>
          <cell r="D81" t="str">
            <v xml:space="preserve"> </v>
          </cell>
          <cell r="E81">
            <v>-5970.26</v>
          </cell>
          <cell r="F81">
            <v>0</v>
          </cell>
          <cell r="G81">
            <v>16789.89</v>
          </cell>
          <cell r="H81" t="str">
            <v xml:space="preserve"> </v>
          </cell>
        </row>
        <row r="82">
          <cell r="A82" t="str">
            <v>5-1-1-3-002-0003-00000031-000-0000</v>
          </cell>
          <cell r="B82" t="str">
            <v>MONICA CECILIA CONTRERAS BERMUDEZ</v>
          </cell>
          <cell r="C82">
            <v>17512.740000000002</v>
          </cell>
          <cell r="D82" t="str">
            <v xml:space="preserve"> </v>
          </cell>
          <cell r="E82">
            <v>-3114.24</v>
          </cell>
          <cell r="F82">
            <v>0</v>
          </cell>
          <cell r="G82">
            <v>14398.5</v>
          </cell>
          <cell r="H82" t="str">
            <v xml:space="preserve"> </v>
          </cell>
        </row>
        <row r="83">
          <cell r="A83" t="str">
            <v>5-1-1-3-002-0003-00000032-000-0000</v>
          </cell>
          <cell r="B83" t="str">
            <v>CYNTHIA LYZZETHE LOZANO RAMIREZ</v>
          </cell>
          <cell r="C83">
            <v>16695.96</v>
          </cell>
          <cell r="D83" t="str">
            <v xml:space="preserve"> </v>
          </cell>
          <cell r="E83">
            <v>3399.64</v>
          </cell>
          <cell r="F83">
            <v>0</v>
          </cell>
          <cell r="G83">
            <v>20095.599999999999</v>
          </cell>
          <cell r="H83" t="str">
            <v xml:space="preserve"> </v>
          </cell>
        </row>
        <row r="84">
          <cell r="A84" t="str">
            <v>5-1-1-3-002-0003-00000033-000-0000</v>
          </cell>
          <cell r="B84" t="str">
            <v>JESUS GUILLERMO MESTA FITZMAURICE</v>
          </cell>
          <cell r="C84">
            <v>5072.87</v>
          </cell>
          <cell r="D84" t="str">
            <v xml:space="preserve"> </v>
          </cell>
          <cell r="E84">
            <v>5.07</v>
          </cell>
          <cell r="F84">
            <v>0</v>
          </cell>
          <cell r="G84">
            <v>5077.9399999999996</v>
          </cell>
          <cell r="H84" t="str">
            <v xml:space="preserve"> </v>
          </cell>
        </row>
        <row r="85">
          <cell r="A85" t="str">
            <v>5-1-1-3-002-0003-00000035-000-0000</v>
          </cell>
          <cell r="B85" t="str">
            <v>CLAUDIA MARCELA SANABRIA TRILLO</v>
          </cell>
          <cell r="C85">
            <v>19468.939999999999</v>
          </cell>
          <cell r="D85" t="str">
            <v xml:space="preserve"> </v>
          </cell>
          <cell r="E85">
            <v>3964.26</v>
          </cell>
          <cell r="F85">
            <v>0</v>
          </cell>
          <cell r="G85">
            <v>23433.200000000001</v>
          </cell>
          <cell r="H85" t="str">
            <v xml:space="preserve"> </v>
          </cell>
        </row>
        <row r="86">
          <cell r="A86" t="str">
            <v>5-1-1-3-002-0003-00000037-000-0000</v>
          </cell>
          <cell r="B86" t="str">
            <v>YESENIA ARACELI CARDENAS BALDERRAMA</v>
          </cell>
          <cell r="C86">
            <v>7254.94</v>
          </cell>
          <cell r="D86" t="str">
            <v xml:space="preserve"> </v>
          </cell>
          <cell r="E86">
            <v>7.26</v>
          </cell>
          <cell r="F86">
            <v>0</v>
          </cell>
          <cell r="G86">
            <v>7262.2</v>
          </cell>
          <cell r="H86" t="str">
            <v xml:space="preserve"> </v>
          </cell>
        </row>
        <row r="87">
          <cell r="A87" t="str">
            <v>5-1-1-3-002-0003-00000038-000-0000</v>
          </cell>
          <cell r="B87" t="str">
            <v>CRISTY GRICEL JURADO ORTIZ</v>
          </cell>
          <cell r="C87">
            <v>19468.939999999999</v>
          </cell>
          <cell r="D87" t="str">
            <v xml:space="preserve"> </v>
          </cell>
          <cell r="E87">
            <v>3964.26</v>
          </cell>
          <cell r="F87">
            <v>0</v>
          </cell>
          <cell r="G87">
            <v>23433.200000000001</v>
          </cell>
          <cell r="H87" t="str">
            <v xml:space="preserve"> </v>
          </cell>
        </row>
        <row r="88">
          <cell r="A88" t="str">
            <v>5-1-1-3-002-0003-00000039-000-0000</v>
          </cell>
          <cell r="B88" t="str">
            <v>DIEGO ARMANDO GONZALEZ SALAS</v>
          </cell>
          <cell r="C88">
            <v>16354.4</v>
          </cell>
          <cell r="D88" t="str">
            <v xml:space="preserve"> </v>
          </cell>
          <cell r="E88">
            <v>3741.2</v>
          </cell>
          <cell r="F88">
            <v>0</v>
          </cell>
          <cell r="G88">
            <v>20095.599999999999</v>
          </cell>
          <cell r="H88" t="str">
            <v xml:space="preserve"> </v>
          </cell>
        </row>
        <row r="89">
          <cell r="A89" t="str">
            <v>5-1-1-3-002-0003-00000040-000-0000</v>
          </cell>
          <cell r="B89" t="str">
            <v>MA ALEJANDRA GUTIERREZ BORUNDA</v>
          </cell>
          <cell r="C89">
            <v>16695.96</v>
          </cell>
          <cell r="D89" t="str">
            <v xml:space="preserve"> </v>
          </cell>
          <cell r="E89">
            <v>3399.64</v>
          </cell>
          <cell r="F89">
            <v>0</v>
          </cell>
          <cell r="G89">
            <v>20095.599999999999</v>
          </cell>
          <cell r="H89" t="str">
            <v xml:space="preserve"> </v>
          </cell>
        </row>
        <row r="90">
          <cell r="A90" t="str">
            <v>5-1-1-3-002-0003-00000041-000-0000</v>
          </cell>
          <cell r="B90" t="str">
            <v xml:space="preserve">OMAR LARA LUJAN </v>
          </cell>
          <cell r="C90">
            <v>11109.29</v>
          </cell>
          <cell r="D90" t="str">
            <v xml:space="preserve"> </v>
          </cell>
          <cell r="E90">
            <v>2298.31</v>
          </cell>
          <cell r="F90">
            <v>0</v>
          </cell>
          <cell r="G90">
            <v>13407.6</v>
          </cell>
          <cell r="H90" t="str">
            <v xml:space="preserve"> </v>
          </cell>
        </row>
        <row r="91">
          <cell r="A91" t="str">
            <v>5-1-1-3-002-0003-00000042-000-0000</v>
          </cell>
          <cell r="B91" t="str">
            <v>JAVIER MARTINEZ JOSE</v>
          </cell>
          <cell r="C91">
            <v>9940.5499999999993</v>
          </cell>
          <cell r="D91" t="str">
            <v xml:space="preserve"> </v>
          </cell>
          <cell r="E91">
            <v>0</v>
          </cell>
          <cell r="F91">
            <v>0</v>
          </cell>
          <cell r="G91">
            <v>9940.5499999999993</v>
          </cell>
          <cell r="H91" t="str">
            <v xml:space="preserve"> </v>
          </cell>
        </row>
        <row r="92">
          <cell r="A92" t="str">
            <v>5-1-1-3-002-0003-00000043-000-0000</v>
          </cell>
          <cell r="B92" t="str">
            <v>MARIANA ESPINO DIAZ</v>
          </cell>
          <cell r="C92">
            <v>20173.02</v>
          </cell>
          <cell r="D92" t="str">
            <v xml:space="preserve"> </v>
          </cell>
          <cell r="E92">
            <v>4762.76</v>
          </cell>
          <cell r="F92">
            <v>0</v>
          </cell>
          <cell r="G92">
            <v>24935.78</v>
          </cell>
          <cell r="H92" t="str">
            <v xml:space="preserve"> </v>
          </cell>
        </row>
        <row r="93">
          <cell r="A93" t="str">
            <v>5-1-1-3-002-0003-00000044-000-0000</v>
          </cell>
          <cell r="B93" t="str">
            <v>JOSE JESUS JORDAN OROZCO</v>
          </cell>
          <cell r="C93">
            <v>19869.740000000002</v>
          </cell>
          <cell r="D93" t="str">
            <v xml:space="preserve"> </v>
          </cell>
          <cell r="E93">
            <v>5512.54</v>
          </cell>
          <cell r="F93">
            <v>0</v>
          </cell>
          <cell r="G93">
            <v>25382.28</v>
          </cell>
          <cell r="H93" t="str">
            <v xml:space="preserve"> </v>
          </cell>
        </row>
        <row r="94">
          <cell r="A94" t="str">
            <v>5-1-1-3-002-0003-00000045-000-0000</v>
          </cell>
          <cell r="B94" t="str">
            <v>CESAR EMMANUEL HERNANDEZ OSUNA</v>
          </cell>
          <cell r="C94">
            <v>12275.27</v>
          </cell>
          <cell r="D94" t="str">
            <v xml:space="preserve"> </v>
          </cell>
          <cell r="E94">
            <v>3689.57</v>
          </cell>
          <cell r="F94">
            <v>0</v>
          </cell>
          <cell r="G94">
            <v>15964.84</v>
          </cell>
          <cell r="H94" t="str">
            <v xml:space="preserve"> </v>
          </cell>
        </row>
        <row r="95">
          <cell r="A95" t="str">
            <v>5-1-1-3-002-0003-00000046-000-0000</v>
          </cell>
          <cell r="B95" t="str">
            <v>ANDRES DE JESUS LEVARIO GOMEZ</v>
          </cell>
          <cell r="C95">
            <v>7588.99</v>
          </cell>
          <cell r="D95" t="str">
            <v xml:space="preserve"> </v>
          </cell>
          <cell r="E95">
            <v>4245.09</v>
          </cell>
          <cell r="F95">
            <v>0</v>
          </cell>
          <cell r="G95">
            <v>11834.08</v>
          </cell>
          <cell r="H95" t="str">
            <v xml:space="preserve"> </v>
          </cell>
        </row>
        <row r="96">
          <cell r="A96" t="str">
            <v>5-1-1-3-002-0003-00000047-000-0000</v>
          </cell>
          <cell r="B96" t="str">
            <v>MANUEL RODRIGO MARQUEZ LOERA</v>
          </cell>
          <cell r="C96">
            <v>3895.59</v>
          </cell>
          <cell r="D96" t="str">
            <v xml:space="preserve"> </v>
          </cell>
          <cell r="E96">
            <v>2423.9299999999998</v>
          </cell>
          <cell r="F96">
            <v>0</v>
          </cell>
          <cell r="G96">
            <v>6319.52</v>
          </cell>
          <cell r="H96" t="str">
            <v xml:space="preserve"> </v>
          </cell>
        </row>
        <row r="97">
          <cell r="A97" t="str">
            <v>5-1-1-3-002-0003-00000048-000-0000</v>
          </cell>
          <cell r="B97" t="str">
            <v>MARIANA LIZETH SALAS ARIAS</v>
          </cell>
          <cell r="C97">
            <v>3895.59</v>
          </cell>
          <cell r="D97" t="str">
            <v xml:space="preserve"> </v>
          </cell>
          <cell r="E97">
            <v>2423.9299999999998</v>
          </cell>
          <cell r="F97">
            <v>0</v>
          </cell>
          <cell r="G97">
            <v>6319.52</v>
          </cell>
          <cell r="H97" t="str">
            <v xml:space="preserve"> </v>
          </cell>
        </row>
        <row r="98">
          <cell r="A98" t="str">
            <v>5-1-1-3-002-0003-00000049-000-0000</v>
          </cell>
          <cell r="B98" t="str">
            <v>JORGE ARMANDO ERIVES RAMIREZ</v>
          </cell>
          <cell r="C98">
            <v>797</v>
          </cell>
          <cell r="D98" t="str">
            <v xml:space="preserve"> </v>
          </cell>
          <cell r="E98">
            <v>2336.56</v>
          </cell>
          <cell r="F98">
            <v>0</v>
          </cell>
          <cell r="G98">
            <v>3133.56</v>
          </cell>
          <cell r="H98" t="str">
            <v xml:space="preserve"> </v>
          </cell>
        </row>
        <row r="99">
          <cell r="A99" t="str">
            <v>5-1-1-3-002-0003-00000050-000-0000</v>
          </cell>
          <cell r="B99" t="str">
            <v>OSCAR ANDRES DE LA PAZ CALDERON</v>
          </cell>
          <cell r="C99">
            <v>917</v>
          </cell>
          <cell r="D99" t="str">
            <v xml:space="preserve"> </v>
          </cell>
          <cell r="E99">
            <v>2472.8200000000002</v>
          </cell>
          <cell r="F99">
            <v>0</v>
          </cell>
          <cell r="G99">
            <v>3389.82</v>
          </cell>
          <cell r="H99" t="str">
            <v xml:space="preserve"> </v>
          </cell>
        </row>
        <row r="100">
          <cell r="A100" t="str">
            <v>5-1-1-3-002-0003-00000051-000-0000</v>
          </cell>
          <cell r="B100" t="str">
            <v>JESUS GUILLERMO QUINTANA CHAVEZ</v>
          </cell>
          <cell r="C100">
            <v>1674.62</v>
          </cell>
          <cell r="D100" t="str">
            <v xml:space="preserve"> </v>
          </cell>
          <cell r="E100">
            <v>3963.32</v>
          </cell>
          <cell r="F100">
            <v>0</v>
          </cell>
          <cell r="G100">
            <v>5637.94</v>
          </cell>
          <cell r="H100" t="str">
            <v xml:space="preserve"> </v>
          </cell>
        </row>
        <row r="101">
          <cell r="A101" t="str">
            <v>5-1-1-3-002-0003-00000052-000-0000</v>
          </cell>
          <cell r="B101" t="str">
            <v>KARINA FERNANDEZ MORALES</v>
          </cell>
          <cell r="C101">
            <v>797</v>
          </cell>
          <cell r="D101" t="str">
            <v xml:space="preserve"> </v>
          </cell>
          <cell r="E101">
            <v>1778.88</v>
          </cell>
          <cell r="F101">
            <v>0</v>
          </cell>
          <cell r="G101">
            <v>2575.88</v>
          </cell>
          <cell r="H101" t="str">
            <v xml:space="preserve"> </v>
          </cell>
        </row>
        <row r="102">
          <cell r="A102" t="str">
            <v>5-1-1-3-002-0003-00000053-000-0000</v>
          </cell>
          <cell r="B102" t="str">
            <v>CLAUDIA KARINA FUENTES TELLEZ</v>
          </cell>
          <cell r="C102">
            <v>0</v>
          </cell>
          <cell r="D102" t="str">
            <v xml:space="preserve"> </v>
          </cell>
          <cell r="E102">
            <v>2176.1799999999998</v>
          </cell>
          <cell r="F102">
            <v>0</v>
          </cell>
          <cell r="G102">
            <v>2176.1799999999998</v>
          </cell>
          <cell r="H102" t="str">
            <v xml:space="preserve"> </v>
          </cell>
        </row>
        <row r="103">
          <cell r="A103" t="str">
            <v>5-1-1-3-004-0000-00000000-000-0000</v>
          </cell>
          <cell r="B103" t="str">
            <v>COMPENSACIONES</v>
          </cell>
          <cell r="C103">
            <v>2669094.71</v>
          </cell>
          <cell r="D103" t="str">
            <v xml:space="preserve"> </v>
          </cell>
          <cell r="E103">
            <v>216169.03</v>
          </cell>
          <cell r="F103">
            <v>0</v>
          </cell>
          <cell r="G103">
            <v>2885263.74</v>
          </cell>
          <cell r="H103" t="str">
            <v xml:space="preserve"> </v>
          </cell>
        </row>
        <row r="104">
          <cell r="A104" t="str">
            <v>5-1-1-3-004-0001-00000000-000-0000</v>
          </cell>
          <cell r="B104" t="str">
            <v>PARTICIPACIONES</v>
          </cell>
          <cell r="C104">
            <v>2648951.4300000002</v>
          </cell>
          <cell r="D104" t="str">
            <v xml:space="preserve"> </v>
          </cell>
          <cell r="E104">
            <v>216169.03</v>
          </cell>
          <cell r="F104">
            <v>0</v>
          </cell>
          <cell r="G104">
            <v>2865120.46</v>
          </cell>
          <cell r="H104" t="str">
            <v xml:space="preserve"> </v>
          </cell>
        </row>
        <row r="105">
          <cell r="A105" t="str">
            <v>5-1-1-3-004-0001-00000007-000-0000</v>
          </cell>
          <cell r="B105" t="str">
            <v>ANDREA GOMEZ SOTELO</v>
          </cell>
          <cell r="C105">
            <v>121035.88</v>
          </cell>
          <cell r="D105" t="str">
            <v xml:space="preserve"> </v>
          </cell>
          <cell r="E105">
            <v>12177.67</v>
          </cell>
          <cell r="F105">
            <v>0</v>
          </cell>
          <cell r="G105">
            <v>133213.54999999999</v>
          </cell>
          <cell r="H105" t="str">
            <v xml:space="preserve"> </v>
          </cell>
        </row>
        <row r="106">
          <cell r="A106" t="str">
            <v>5-1-1-3-004-0001-00000008-000-0000</v>
          </cell>
          <cell r="B106" t="str">
            <v>SOLEDAD HERNANDEZ CASTILLO</v>
          </cell>
          <cell r="C106">
            <v>121035.88</v>
          </cell>
          <cell r="D106" t="str">
            <v xml:space="preserve"> </v>
          </cell>
          <cell r="E106">
            <v>12177.67</v>
          </cell>
          <cell r="F106">
            <v>0</v>
          </cell>
          <cell r="G106">
            <v>133213.54999999999</v>
          </cell>
          <cell r="H106" t="str">
            <v xml:space="preserve"> </v>
          </cell>
        </row>
        <row r="107">
          <cell r="A107" t="str">
            <v>5-1-1-3-004-0001-00000009-000-0000</v>
          </cell>
          <cell r="B107" t="str">
            <v>OMAYRA FONTES GUTIERREZ</v>
          </cell>
          <cell r="C107">
            <v>121035.88</v>
          </cell>
          <cell r="D107" t="str">
            <v xml:space="preserve"> </v>
          </cell>
          <cell r="E107">
            <v>12177.67</v>
          </cell>
          <cell r="F107">
            <v>0</v>
          </cell>
          <cell r="G107">
            <v>133213.54999999999</v>
          </cell>
          <cell r="H107" t="str">
            <v xml:space="preserve"> </v>
          </cell>
        </row>
        <row r="108">
          <cell r="A108" t="str">
            <v>5-1-1-3-004-0001-00000017-000-0000</v>
          </cell>
          <cell r="B108" t="str">
            <v>ERNESTO GERARDO GUERRERO DURAN</v>
          </cell>
          <cell r="C108">
            <v>121035.88</v>
          </cell>
          <cell r="D108" t="str">
            <v xml:space="preserve"> </v>
          </cell>
          <cell r="E108">
            <v>12177.67</v>
          </cell>
          <cell r="F108">
            <v>0</v>
          </cell>
          <cell r="G108">
            <v>133213.54999999999</v>
          </cell>
          <cell r="H108" t="str">
            <v xml:space="preserve"> </v>
          </cell>
        </row>
        <row r="109">
          <cell r="A109" t="str">
            <v>5-1-1-3-004-0001-00000029-000-0000</v>
          </cell>
          <cell r="B109" t="str">
            <v>YARELY ANAI ALCOCER ORTEGA</v>
          </cell>
          <cell r="C109">
            <v>79738.59</v>
          </cell>
          <cell r="D109" t="str">
            <v xml:space="preserve"> </v>
          </cell>
          <cell r="E109">
            <v>-2085.11</v>
          </cell>
          <cell r="F109">
            <v>0</v>
          </cell>
          <cell r="G109">
            <v>77653.48</v>
          </cell>
          <cell r="H109" t="str">
            <v xml:space="preserve"> </v>
          </cell>
        </row>
        <row r="110">
          <cell r="A110" t="str">
            <v>5-1-1-3-004-0001-00000030-000-0000</v>
          </cell>
          <cell r="B110" t="str">
            <v>ARTURO ACOSTA FERNANDEZ</v>
          </cell>
          <cell r="C110">
            <v>221525.98</v>
          </cell>
          <cell r="D110" t="str">
            <v xml:space="preserve"> </v>
          </cell>
          <cell r="E110">
            <v>-3517.09</v>
          </cell>
          <cell r="F110">
            <v>0</v>
          </cell>
          <cell r="G110">
            <v>218008.89</v>
          </cell>
          <cell r="H110" t="str">
            <v xml:space="preserve"> </v>
          </cell>
        </row>
        <row r="111">
          <cell r="A111" t="str">
            <v>5-1-1-3-004-0001-00000031-000-0000</v>
          </cell>
          <cell r="B111" t="str">
            <v>MONICA CECILIA CONTRERAS BERMUDEZ</v>
          </cell>
          <cell r="C111">
            <v>94464.48</v>
          </cell>
          <cell r="D111" t="str">
            <v xml:space="preserve"> </v>
          </cell>
          <cell r="E111">
            <v>26.18</v>
          </cell>
          <cell r="F111">
            <v>0</v>
          </cell>
          <cell r="G111">
            <v>94490.66</v>
          </cell>
          <cell r="H111" t="str">
            <v xml:space="preserve"> </v>
          </cell>
        </row>
        <row r="112">
          <cell r="A112" t="str">
            <v>5-1-1-3-004-0001-00000032-000-0000</v>
          </cell>
          <cell r="B112" t="str">
            <v>CYNTHIA LYZZETHE LOZANO RAMIREZ</v>
          </cell>
          <cell r="C112">
            <v>121035.88</v>
          </cell>
          <cell r="D112" t="str">
            <v xml:space="preserve"> </v>
          </cell>
          <cell r="E112">
            <v>12177.67</v>
          </cell>
          <cell r="F112">
            <v>0</v>
          </cell>
          <cell r="G112">
            <v>133213.54999999999</v>
          </cell>
          <cell r="H112" t="str">
            <v xml:space="preserve"> </v>
          </cell>
        </row>
        <row r="113">
          <cell r="A113" t="str">
            <v>5-1-1-3-004-0001-00000033-000-0000</v>
          </cell>
          <cell r="B113" t="str">
            <v>JESUS GUILLERMO MESTA FITZMAURICE</v>
          </cell>
          <cell r="C113">
            <v>133792.95000000001</v>
          </cell>
          <cell r="D113" t="str">
            <v xml:space="preserve"> </v>
          </cell>
          <cell r="E113">
            <v>38.03</v>
          </cell>
          <cell r="F113">
            <v>0</v>
          </cell>
          <cell r="G113">
            <v>133830.98000000001</v>
          </cell>
          <cell r="H113" t="str">
            <v xml:space="preserve"> </v>
          </cell>
        </row>
        <row r="114">
          <cell r="A114" t="str">
            <v>5-1-1-3-004-0001-00000035-000-0000</v>
          </cell>
          <cell r="B114" t="str">
            <v>CLAUDIA MARCELA SANABRIA TRILLO</v>
          </cell>
          <cell r="C114">
            <v>337728.98</v>
          </cell>
          <cell r="D114" t="str">
            <v xml:space="preserve"> </v>
          </cell>
          <cell r="E114">
            <v>33980.1</v>
          </cell>
          <cell r="F114">
            <v>0</v>
          </cell>
          <cell r="G114">
            <v>371709.08</v>
          </cell>
          <cell r="H114" t="str">
            <v xml:space="preserve"> </v>
          </cell>
        </row>
        <row r="115">
          <cell r="A115" t="str">
            <v>5-1-1-3-004-0001-00000037-000-0000</v>
          </cell>
          <cell r="B115" t="str">
            <v>YESENIA ARACELI CARDENAS BALDERRAMA</v>
          </cell>
          <cell r="C115">
            <v>48564.91</v>
          </cell>
          <cell r="D115" t="str">
            <v xml:space="preserve"> </v>
          </cell>
          <cell r="E115">
            <v>13.85</v>
          </cell>
          <cell r="F115">
            <v>0</v>
          </cell>
          <cell r="G115">
            <v>48578.76</v>
          </cell>
          <cell r="H115" t="str">
            <v xml:space="preserve"> </v>
          </cell>
        </row>
        <row r="116">
          <cell r="A116" t="str">
            <v>5-1-1-3-004-0001-00000038-000-0000</v>
          </cell>
          <cell r="B116" t="str">
            <v>CRISTY GRICEL JURADO ORTIZ</v>
          </cell>
          <cell r="C116">
            <v>279253.61</v>
          </cell>
          <cell r="D116" t="str">
            <v xml:space="preserve"> </v>
          </cell>
          <cell r="E116">
            <v>28096.71</v>
          </cell>
          <cell r="F116">
            <v>0</v>
          </cell>
          <cell r="G116">
            <v>307350.32</v>
          </cell>
          <cell r="H116" t="str">
            <v xml:space="preserve"> </v>
          </cell>
        </row>
        <row r="117">
          <cell r="A117" t="str">
            <v>5-1-1-3-004-0001-00000039-000-0000</v>
          </cell>
          <cell r="B117" t="str">
            <v>DIEGO ARMANDO GONZALEZ SALAS</v>
          </cell>
          <cell r="C117">
            <v>46392.99</v>
          </cell>
          <cell r="D117" t="str">
            <v xml:space="preserve"> </v>
          </cell>
          <cell r="E117">
            <v>5342.33</v>
          </cell>
          <cell r="F117">
            <v>0</v>
          </cell>
          <cell r="G117">
            <v>51735.32</v>
          </cell>
          <cell r="H117" t="str">
            <v xml:space="preserve"> </v>
          </cell>
        </row>
        <row r="118">
          <cell r="A118" t="str">
            <v>5-1-1-3-004-0001-00000040-000-0000</v>
          </cell>
          <cell r="B118" t="str">
            <v>MA ALEJANDRA GUTIERREZ BORUNDA</v>
          </cell>
          <cell r="C118">
            <v>121035.88</v>
          </cell>
          <cell r="D118" t="str">
            <v xml:space="preserve"> </v>
          </cell>
          <cell r="E118">
            <v>12177.67</v>
          </cell>
          <cell r="F118">
            <v>0</v>
          </cell>
          <cell r="G118">
            <v>133213.54999999999</v>
          </cell>
          <cell r="H118" t="str">
            <v xml:space="preserve"> </v>
          </cell>
        </row>
        <row r="119">
          <cell r="A119" t="str">
            <v>5-1-1-3-004-0001-00000041-000-0000</v>
          </cell>
          <cell r="B119" t="str">
            <v>MARTINEZ JOSE JAVIER</v>
          </cell>
          <cell r="C119">
            <v>67178.34</v>
          </cell>
          <cell r="D119" t="str">
            <v xml:space="preserve"> </v>
          </cell>
          <cell r="E119">
            <v>-230.02</v>
          </cell>
          <cell r="F119">
            <v>0</v>
          </cell>
          <cell r="G119">
            <v>66948.320000000007</v>
          </cell>
          <cell r="H119" t="str">
            <v xml:space="preserve"> </v>
          </cell>
        </row>
        <row r="120">
          <cell r="A120" t="str">
            <v>5-1-1-3-004-0001-00000042-000-0000</v>
          </cell>
          <cell r="B120" t="str">
            <v>OMAR LARA LUJAN</v>
          </cell>
          <cell r="C120">
            <v>19913.900000000001</v>
          </cell>
          <cell r="D120" t="str">
            <v xml:space="preserve"> </v>
          </cell>
          <cell r="E120">
            <v>2607.65</v>
          </cell>
          <cell r="F120">
            <v>0</v>
          </cell>
          <cell r="G120">
            <v>22521.55</v>
          </cell>
          <cell r="H120" t="str">
            <v xml:space="preserve"> </v>
          </cell>
        </row>
        <row r="121">
          <cell r="A121" t="str">
            <v>5-1-1-3-004-0001-00000043-000-0000</v>
          </cell>
          <cell r="B121" t="str">
            <v>MARIANA ESPINO DIAZ</v>
          </cell>
          <cell r="C121">
            <v>159710.38</v>
          </cell>
          <cell r="D121" t="str">
            <v xml:space="preserve"> </v>
          </cell>
          <cell r="E121">
            <v>12526.21</v>
          </cell>
          <cell r="F121">
            <v>0</v>
          </cell>
          <cell r="G121">
            <v>172236.59</v>
          </cell>
          <cell r="H121" t="str">
            <v xml:space="preserve"> </v>
          </cell>
        </row>
        <row r="122">
          <cell r="A122" t="str">
            <v>5-1-1-3-004-0001-00000044-000-0000</v>
          </cell>
          <cell r="B122" t="str">
            <v>JOSE JESUS JORDAN OROZCO</v>
          </cell>
          <cell r="C122">
            <v>327316.8</v>
          </cell>
          <cell r="D122" t="str">
            <v xml:space="preserve"> </v>
          </cell>
          <cell r="E122">
            <v>42518.89</v>
          </cell>
          <cell r="F122">
            <v>0</v>
          </cell>
          <cell r="G122">
            <v>369835.69</v>
          </cell>
          <cell r="H122" t="str">
            <v xml:space="preserve"> </v>
          </cell>
        </row>
        <row r="123">
          <cell r="A123" t="str">
            <v>5-1-1-3-004-0001-00000045-000-0000</v>
          </cell>
          <cell r="B123" t="str">
            <v>CESAR EMMANUEL HERNANDEZ OSUNA</v>
          </cell>
          <cell r="C123">
            <v>57663.65</v>
          </cell>
          <cell r="D123" t="str">
            <v xml:space="preserve"> </v>
          </cell>
          <cell r="E123">
            <v>7832.09</v>
          </cell>
          <cell r="F123">
            <v>0</v>
          </cell>
          <cell r="G123">
            <v>65495.74</v>
          </cell>
          <cell r="H123" t="str">
            <v xml:space="preserve"> </v>
          </cell>
        </row>
        <row r="124">
          <cell r="A124" t="str">
            <v>5-1-1-3-004-0001-00000046-000-0000</v>
          </cell>
          <cell r="B124" t="str">
            <v>ANDRES DE JESUS LEVARIO GOMEZ</v>
          </cell>
          <cell r="C124">
            <v>21911.09</v>
          </cell>
          <cell r="D124" t="str">
            <v xml:space="preserve"> </v>
          </cell>
          <cell r="E124">
            <v>4204.59</v>
          </cell>
          <cell r="F124">
            <v>0</v>
          </cell>
          <cell r="G124">
            <v>26115.68</v>
          </cell>
          <cell r="H124" t="str">
            <v xml:space="preserve"> </v>
          </cell>
        </row>
        <row r="125">
          <cell r="A125" t="str">
            <v>5-1-1-3-004-0001-00000047-000-0000</v>
          </cell>
          <cell r="B125" t="str">
            <v>MANUEL RODRIGO MARQUEZ LOERA</v>
          </cell>
          <cell r="C125">
            <v>8740.25</v>
          </cell>
          <cell r="D125" t="str">
            <v xml:space="preserve"> </v>
          </cell>
          <cell r="E125">
            <v>2300.0100000000002</v>
          </cell>
          <cell r="F125">
            <v>0</v>
          </cell>
          <cell r="G125">
            <v>11040.26</v>
          </cell>
          <cell r="H125" t="str">
            <v xml:space="preserve"> </v>
          </cell>
        </row>
        <row r="126">
          <cell r="A126" t="str">
            <v>5-1-1-3-004-0001-00000048-000-0000</v>
          </cell>
          <cell r="B126" t="str">
            <v>MARIANA LIZETH SALAS ARIAS</v>
          </cell>
          <cell r="C126">
            <v>8740.25</v>
          </cell>
          <cell r="D126" t="str">
            <v xml:space="preserve"> </v>
          </cell>
          <cell r="E126">
            <v>2300.0100000000002</v>
          </cell>
          <cell r="F126">
            <v>0</v>
          </cell>
          <cell r="G126">
            <v>11040.26</v>
          </cell>
          <cell r="H126" t="str">
            <v xml:space="preserve"> </v>
          </cell>
        </row>
        <row r="127">
          <cell r="A127" t="str">
            <v>5-1-1-3-004-0001-00000049-000-0000</v>
          </cell>
          <cell r="B127" t="str">
            <v>JORGE ARMANDO ERIVES RAMIREZ</v>
          </cell>
          <cell r="C127">
            <v>3195.04</v>
          </cell>
          <cell r="D127" t="str">
            <v xml:space="preserve"> </v>
          </cell>
          <cell r="E127">
            <v>1142</v>
          </cell>
          <cell r="F127">
            <v>0</v>
          </cell>
          <cell r="G127">
            <v>4337.04</v>
          </cell>
          <cell r="H127" t="str">
            <v xml:space="preserve"> </v>
          </cell>
        </row>
        <row r="128">
          <cell r="A128" t="str">
            <v>5-1-1-3-004-0001-00000050-000-0000</v>
          </cell>
          <cell r="B128" t="str">
            <v>OSCAR ANDRES DE LA PAZ CALDERON</v>
          </cell>
          <cell r="C128">
            <v>2936.11</v>
          </cell>
          <cell r="D128" t="str">
            <v xml:space="preserve"> </v>
          </cell>
          <cell r="E128">
            <v>1142.01</v>
          </cell>
          <cell r="F128">
            <v>0</v>
          </cell>
          <cell r="G128">
            <v>4078.12</v>
          </cell>
          <cell r="H128" t="str">
            <v xml:space="preserve"> </v>
          </cell>
        </row>
        <row r="129">
          <cell r="A129" t="str">
            <v>5-1-1-3-004-0001-00000051-000-0000</v>
          </cell>
          <cell r="B129" t="str">
            <v>JESUS GUILLERMO QUINTANA CHAVEZ</v>
          </cell>
          <cell r="C129">
            <v>1550.59</v>
          </cell>
          <cell r="D129" t="str">
            <v xml:space="preserve"> </v>
          </cell>
          <cell r="E129">
            <v>-1550.59</v>
          </cell>
          <cell r="F129">
            <v>0</v>
          </cell>
          <cell r="G129">
            <v>0</v>
          </cell>
          <cell r="H129" t="str">
            <v xml:space="preserve"> </v>
          </cell>
        </row>
        <row r="130">
          <cell r="A130" t="str">
            <v>5-1-1-3-004-0001-00000052-000-0000</v>
          </cell>
          <cell r="B130" t="str">
            <v>KARINA FERNANDEZ MORALES</v>
          </cell>
          <cell r="C130">
            <v>2417.2600000000002</v>
          </cell>
          <cell r="D130" t="str">
            <v xml:space="preserve"> </v>
          </cell>
          <cell r="E130">
            <v>1142</v>
          </cell>
          <cell r="F130">
            <v>0</v>
          </cell>
          <cell r="G130">
            <v>3559.26</v>
          </cell>
          <cell r="H130" t="str">
            <v xml:space="preserve"> </v>
          </cell>
        </row>
        <row r="131">
          <cell r="A131" t="str">
            <v>5-1-1-3-004-0001-00000053-000-0000</v>
          </cell>
          <cell r="B131" t="str">
            <v>CLAUDIA KARINA FUENTES TELLEZ</v>
          </cell>
          <cell r="C131">
            <v>0</v>
          </cell>
          <cell r="D131" t="str">
            <v xml:space="preserve"> </v>
          </cell>
          <cell r="E131">
            <v>5273.16</v>
          </cell>
          <cell r="F131">
            <v>0</v>
          </cell>
          <cell r="G131">
            <v>5273.16</v>
          </cell>
          <cell r="H131" t="str">
            <v xml:space="preserve"> </v>
          </cell>
        </row>
        <row r="132">
          <cell r="A132" t="str">
            <v>5-1-1-3-004-0002-00000000-000-0000</v>
          </cell>
          <cell r="B132" t="str">
            <v>PARTICIPACION POR APOYO VEHICULAR</v>
          </cell>
          <cell r="C132">
            <v>20143.28</v>
          </cell>
          <cell r="D132" t="str">
            <v xml:space="preserve"> </v>
          </cell>
          <cell r="E132">
            <v>0</v>
          </cell>
          <cell r="F132">
            <v>0</v>
          </cell>
          <cell r="G132">
            <v>20143.28</v>
          </cell>
          <cell r="H132" t="str">
            <v xml:space="preserve"> </v>
          </cell>
        </row>
        <row r="133">
          <cell r="A133" t="str">
            <v>5-1-1-3-004-0002-00000001-000-0000</v>
          </cell>
          <cell r="B133" t="str">
            <v>PARTICIPACION POR APOYO DE VEHICULAR</v>
          </cell>
          <cell r="C133">
            <v>20143.28</v>
          </cell>
          <cell r="D133" t="str">
            <v xml:space="preserve"> </v>
          </cell>
          <cell r="E133">
            <v>0</v>
          </cell>
          <cell r="F133">
            <v>0</v>
          </cell>
          <cell r="G133">
            <v>20143.28</v>
          </cell>
          <cell r="H133" t="str">
            <v xml:space="preserve"> </v>
          </cell>
        </row>
        <row r="134">
          <cell r="A134" t="str">
            <v>5-1-1-4-000-0000-00000000-000-0000</v>
          </cell>
          <cell r="B134" t="str">
            <v>SEGURIDAD SOCIAL</v>
          </cell>
          <cell r="C134">
            <v>615013.86</v>
          </cell>
          <cell r="D134" t="str">
            <v xml:space="preserve"> </v>
          </cell>
          <cell r="E134">
            <v>83652.210000000006</v>
          </cell>
          <cell r="F134">
            <v>792.6</v>
          </cell>
          <cell r="G134">
            <v>697873.47</v>
          </cell>
          <cell r="H134" t="str">
            <v xml:space="preserve"> </v>
          </cell>
        </row>
        <row r="135">
          <cell r="A135" t="str">
            <v>5-1-1-4-003-0000-00000000-000-0000</v>
          </cell>
          <cell r="B135" t="str">
            <v>APORTACIONES AL SISTEMA PARA EL RETIRO</v>
          </cell>
          <cell r="C135">
            <v>481350.29</v>
          </cell>
          <cell r="D135" t="str">
            <v xml:space="preserve"> </v>
          </cell>
          <cell r="E135">
            <v>75942.179999999993</v>
          </cell>
          <cell r="F135">
            <v>0</v>
          </cell>
          <cell r="G135">
            <v>557292.47</v>
          </cell>
          <cell r="H135" t="str">
            <v xml:space="preserve"> </v>
          </cell>
        </row>
        <row r="136">
          <cell r="A136" t="str">
            <v>5-1-1-4-003-0002-00000000-000-0000</v>
          </cell>
          <cell r="B136" t="str">
            <v>APORTACION 17% FONDO DE RETIRO PENSIONES</v>
          </cell>
          <cell r="C136">
            <v>481350.29</v>
          </cell>
          <cell r="D136" t="str">
            <v xml:space="preserve"> </v>
          </cell>
          <cell r="E136">
            <v>75942.179999999993</v>
          </cell>
          <cell r="F136">
            <v>0</v>
          </cell>
          <cell r="G136">
            <v>557292.47</v>
          </cell>
          <cell r="H136" t="str">
            <v xml:space="preserve"> </v>
          </cell>
        </row>
        <row r="137">
          <cell r="A137" t="str">
            <v>5-1-1-4-003-0002-00000006-000-0000</v>
          </cell>
          <cell r="B137" t="str">
            <v>ANDREA GOMEZ SOTELO</v>
          </cell>
          <cell r="C137">
            <v>26417.99</v>
          </cell>
          <cell r="D137" t="str">
            <v xml:space="preserve"> </v>
          </cell>
          <cell r="E137">
            <v>3843.27</v>
          </cell>
          <cell r="F137">
            <v>0</v>
          </cell>
          <cell r="G137">
            <v>30261.26</v>
          </cell>
          <cell r="H137" t="str">
            <v xml:space="preserve"> </v>
          </cell>
        </row>
        <row r="138">
          <cell r="A138" t="str">
            <v>5-1-1-4-003-0002-00000007-000-0000</v>
          </cell>
          <cell r="B138" t="str">
            <v>MARIA SOLEDAD HERNANDEZ CASTILLO</v>
          </cell>
          <cell r="C138">
            <v>26417.99</v>
          </cell>
          <cell r="D138" t="str">
            <v xml:space="preserve"> </v>
          </cell>
          <cell r="E138">
            <v>3843.27</v>
          </cell>
          <cell r="F138">
            <v>0</v>
          </cell>
          <cell r="G138">
            <v>30261.26</v>
          </cell>
          <cell r="H138" t="str">
            <v xml:space="preserve"> </v>
          </cell>
        </row>
        <row r="139">
          <cell r="A139" t="str">
            <v>5-1-1-4-003-0002-00000008-000-0000</v>
          </cell>
          <cell r="B139" t="str">
            <v>OMAYRA FONTES GUTIERREZ</v>
          </cell>
          <cell r="C139">
            <v>26417.99</v>
          </cell>
          <cell r="D139" t="str">
            <v xml:space="preserve"> </v>
          </cell>
          <cell r="E139">
            <v>3843.27</v>
          </cell>
          <cell r="F139">
            <v>0</v>
          </cell>
          <cell r="G139">
            <v>30261.26</v>
          </cell>
          <cell r="H139" t="str">
            <v xml:space="preserve"> </v>
          </cell>
        </row>
        <row r="140">
          <cell r="A140" t="str">
            <v>5-1-1-4-003-0002-00000016-000-0000</v>
          </cell>
          <cell r="B140" t="str">
            <v>ERNESTO GERARDO GUERRERO DURAN</v>
          </cell>
          <cell r="C140">
            <v>26417.99</v>
          </cell>
          <cell r="D140" t="str">
            <v xml:space="preserve"> </v>
          </cell>
          <cell r="E140">
            <v>3843.27</v>
          </cell>
          <cell r="F140">
            <v>0</v>
          </cell>
          <cell r="G140">
            <v>30261.26</v>
          </cell>
          <cell r="H140" t="str">
            <v xml:space="preserve"> </v>
          </cell>
        </row>
        <row r="141">
          <cell r="A141" t="str">
            <v>5-1-1-4-003-0002-00000021-000-0000</v>
          </cell>
          <cell r="B141" t="str">
            <v>JESUS G. MESTA FITMAURICE</v>
          </cell>
          <cell r="C141">
            <v>7769.23</v>
          </cell>
          <cell r="D141" t="str">
            <v xml:space="preserve"> </v>
          </cell>
          <cell r="E141">
            <v>0</v>
          </cell>
          <cell r="F141">
            <v>0</v>
          </cell>
          <cell r="G141">
            <v>7769.23</v>
          </cell>
          <cell r="H141" t="str">
            <v xml:space="preserve"> </v>
          </cell>
        </row>
        <row r="142">
          <cell r="A142" t="str">
            <v>5-1-1-4-003-0002-00000022-000-0000</v>
          </cell>
          <cell r="B142" t="str">
            <v>ARTURO ACOSTA FERNANDEZ</v>
          </cell>
          <cell r="C142">
            <v>24830.16</v>
          </cell>
          <cell r="D142" t="str">
            <v xml:space="preserve"> </v>
          </cell>
          <cell r="E142">
            <v>0</v>
          </cell>
          <cell r="F142">
            <v>0</v>
          </cell>
          <cell r="G142">
            <v>24830.16</v>
          </cell>
          <cell r="H142" t="str">
            <v xml:space="preserve"> </v>
          </cell>
        </row>
        <row r="143">
          <cell r="A143" t="str">
            <v>5-1-1-4-003-0002-00000023-000-0000</v>
          </cell>
          <cell r="B143" t="str">
            <v>CYNTHIA L. LOZANO RAMIREZ</v>
          </cell>
          <cell r="C143">
            <v>26417.99</v>
          </cell>
          <cell r="D143" t="str">
            <v xml:space="preserve"> </v>
          </cell>
          <cell r="E143">
            <v>3843.27</v>
          </cell>
          <cell r="F143">
            <v>0</v>
          </cell>
          <cell r="G143">
            <v>30261.26</v>
          </cell>
          <cell r="H143" t="str">
            <v xml:space="preserve"> </v>
          </cell>
        </row>
        <row r="144">
          <cell r="A144" t="str">
            <v>5-1-1-4-003-0002-00000024-000-0000</v>
          </cell>
          <cell r="B144" t="str">
            <v>YARELI A. ALCOCER ORTEGA</v>
          </cell>
          <cell r="C144">
            <v>17450.36</v>
          </cell>
          <cell r="D144" t="str">
            <v xml:space="preserve"> </v>
          </cell>
          <cell r="E144">
            <v>0</v>
          </cell>
          <cell r="F144">
            <v>0</v>
          </cell>
          <cell r="G144">
            <v>17450.36</v>
          </cell>
          <cell r="H144" t="str">
            <v xml:space="preserve"> </v>
          </cell>
        </row>
        <row r="145">
          <cell r="A145" t="str">
            <v>5-1-1-4-003-0002-00000025-000-0000</v>
          </cell>
          <cell r="B145" t="str">
            <v>MONICA C. CONTRERAS BERMUDEZ</v>
          </cell>
          <cell r="C145">
            <v>21293.63</v>
          </cell>
          <cell r="D145" t="str">
            <v xml:space="preserve"> </v>
          </cell>
          <cell r="E145">
            <v>0</v>
          </cell>
          <cell r="F145">
            <v>0</v>
          </cell>
          <cell r="G145">
            <v>21293.63</v>
          </cell>
          <cell r="H145" t="str">
            <v xml:space="preserve"> </v>
          </cell>
        </row>
        <row r="146">
          <cell r="A146" t="str">
            <v>5-1-1-4-003-0002-00000026-000-0000</v>
          </cell>
          <cell r="B146" t="str">
            <v>C. MARCELA SANABRIA TRILLO</v>
          </cell>
          <cell r="C146">
            <v>30805.64</v>
          </cell>
          <cell r="D146" t="str">
            <v xml:space="preserve"> </v>
          </cell>
          <cell r="E146">
            <v>4481.6099999999997</v>
          </cell>
          <cell r="F146">
            <v>0</v>
          </cell>
          <cell r="G146">
            <v>35287.25</v>
          </cell>
          <cell r="H146" t="str">
            <v xml:space="preserve"> </v>
          </cell>
        </row>
        <row r="147">
          <cell r="A147" t="str">
            <v>5-1-1-4-003-0002-00000028-000-0000</v>
          </cell>
          <cell r="B147" t="str">
            <v>DIEGO ARMANDO GONZALEZ SALAS</v>
          </cell>
          <cell r="C147">
            <v>23317.89</v>
          </cell>
          <cell r="D147" t="str">
            <v xml:space="preserve"> </v>
          </cell>
          <cell r="E147">
            <v>3843.27</v>
          </cell>
          <cell r="F147">
            <v>0</v>
          </cell>
          <cell r="G147">
            <v>27161.16</v>
          </cell>
          <cell r="H147" t="str">
            <v xml:space="preserve"> </v>
          </cell>
        </row>
        <row r="148">
          <cell r="A148" t="str">
            <v>5-1-1-4-003-0002-00000029-000-0000</v>
          </cell>
          <cell r="B148" t="str">
            <v>CRISTY G. JURADO ORTIZ</v>
          </cell>
          <cell r="C148">
            <v>30805.64</v>
          </cell>
          <cell r="D148" t="str">
            <v xml:space="preserve"> </v>
          </cell>
          <cell r="E148">
            <v>4481.6099999999997</v>
          </cell>
          <cell r="F148">
            <v>0</v>
          </cell>
          <cell r="G148">
            <v>35287.25</v>
          </cell>
          <cell r="H148" t="str">
            <v xml:space="preserve"> </v>
          </cell>
        </row>
        <row r="149">
          <cell r="A149" t="str">
            <v>5-1-1-4-003-0002-00000031-000-0000</v>
          </cell>
          <cell r="B149" t="str">
            <v>MARIA ALEJANDRA GUTIERREZ BORUNDA</v>
          </cell>
          <cell r="C149">
            <v>26417.99</v>
          </cell>
          <cell r="D149" t="str">
            <v xml:space="preserve"> </v>
          </cell>
          <cell r="E149">
            <v>3843.27</v>
          </cell>
          <cell r="F149">
            <v>0</v>
          </cell>
          <cell r="G149">
            <v>30261.26</v>
          </cell>
          <cell r="H149" t="str">
            <v xml:space="preserve"> </v>
          </cell>
        </row>
        <row r="150">
          <cell r="A150" t="str">
            <v>5-1-1-4-003-0002-00000032-000-0000</v>
          </cell>
          <cell r="B150" t="str">
            <v>YESENIA A. CARDENAS BALDERRAMA</v>
          </cell>
          <cell r="C150">
            <v>12106.22</v>
          </cell>
          <cell r="D150" t="str">
            <v xml:space="preserve"> </v>
          </cell>
          <cell r="E150">
            <v>0</v>
          </cell>
          <cell r="F150">
            <v>0</v>
          </cell>
          <cell r="G150">
            <v>12106.22</v>
          </cell>
          <cell r="H150" t="str">
            <v xml:space="preserve"> </v>
          </cell>
        </row>
        <row r="151">
          <cell r="A151" t="str">
            <v>5-1-1-4-003-0002-00000033-000-0000</v>
          </cell>
          <cell r="B151" t="str">
            <v>OMAR LARA LUJAN</v>
          </cell>
          <cell r="C151">
            <v>17143.16</v>
          </cell>
          <cell r="D151" t="str">
            <v xml:space="preserve"> </v>
          </cell>
          <cell r="E151">
            <v>2564.19</v>
          </cell>
          <cell r="F151">
            <v>0</v>
          </cell>
          <cell r="G151">
            <v>19707.349999999999</v>
          </cell>
          <cell r="H151" t="str">
            <v xml:space="preserve"> </v>
          </cell>
        </row>
        <row r="152">
          <cell r="A152" t="str">
            <v>5-1-1-4-003-0002-00000034-000-0000</v>
          </cell>
          <cell r="B152" t="str">
            <v>JAVIER MARTINEZ JOSE</v>
          </cell>
          <cell r="C152">
            <v>14842.56</v>
          </cell>
          <cell r="D152" t="str">
            <v xml:space="preserve"> </v>
          </cell>
          <cell r="E152">
            <v>0</v>
          </cell>
          <cell r="F152">
            <v>0</v>
          </cell>
          <cell r="G152">
            <v>14842.56</v>
          </cell>
          <cell r="H152" t="str">
            <v xml:space="preserve"> </v>
          </cell>
        </row>
        <row r="153">
          <cell r="A153" t="str">
            <v>5-1-1-4-003-0002-00000035-000-0000</v>
          </cell>
          <cell r="B153" t="str">
            <v>MARIANA ESPINO DIAZ</v>
          </cell>
          <cell r="C153">
            <v>32101.8</v>
          </cell>
          <cell r="D153" t="str">
            <v xml:space="preserve"> </v>
          </cell>
          <cell r="E153">
            <v>5155.6499999999996</v>
          </cell>
          <cell r="F153">
            <v>0</v>
          </cell>
          <cell r="G153">
            <v>37257.449999999997</v>
          </cell>
          <cell r="H153" t="str">
            <v xml:space="preserve"> </v>
          </cell>
        </row>
        <row r="154">
          <cell r="A154" t="str">
            <v>5-1-1-4-003-0002-00000036-000-0000</v>
          </cell>
          <cell r="B154" t="str">
            <v>JOSE JESUS JORDAN OROZCO</v>
          </cell>
          <cell r="C154">
            <v>31813.439999999999</v>
          </cell>
          <cell r="D154" t="str">
            <v xml:space="preserve"> </v>
          </cell>
          <cell r="E154">
            <v>5884.08</v>
          </cell>
          <cell r="F154">
            <v>0</v>
          </cell>
          <cell r="G154">
            <v>37697.519999999997</v>
          </cell>
          <cell r="H154" t="str">
            <v xml:space="preserve"> </v>
          </cell>
        </row>
        <row r="155">
          <cell r="A155" t="str">
            <v>5-1-1-4-003-0002-00000037-000-0000</v>
          </cell>
          <cell r="B155" t="str">
            <v>CESAR EMMANUEL HERNANDEZ OSUNA</v>
          </cell>
          <cell r="C155">
            <v>19950.28</v>
          </cell>
          <cell r="D155" t="str">
            <v xml:space="preserve"> </v>
          </cell>
          <cell r="E155">
            <v>3843.27</v>
          </cell>
          <cell r="F155">
            <v>0</v>
          </cell>
          <cell r="G155">
            <v>23793.55</v>
          </cell>
          <cell r="H155" t="str">
            <v xml:space="preserve"> </v>
          </cell>
        </row>
        <row r="156">
          <cell r="A156" t="str">
            <v>5-1-1-4-003-0002-00000038-000-0000</v>
          </cell>
          <cell r="B156" t="str">
            <v>ANDRES DE JESUS LEVARIO GOMEZ</v>
          </cell>
          <cell r="C156">
            <v>12745.15</v>
          </cell>
          <cell r="D156" t="str">
            <v xml:space="preserve"> </v>
          </cell>
          <cell r="E156">
            <v>3843.27</v>
          </cell>
          <cell r="F156">
            <v>0</v>
          </cell>
          <cell r="G156">
            <v>16588.419999999998</v>
          </cell>
          <cell r="H156" t="str">
            <v xml:space="preserve"> </v>
          </cell>
        </row>
        <row r="157">
          <cell r="A157" t="str">
            <v>5-1-1-4-003-0002-00000039-000-0000</v>
          </cell>
          <cell r="B157" t="str">
            <v>MARIANA LIZETH SALAS ARIAS</v>
          </cell>
          <cell r="C157">
            <v>6567.63</v>
          </cell>
          <cell r="D157" t="str">
            <v xml:space="preserve"> </v>
          </cell>
          <cell r="E157">
            <v>2968.8</v>
          </cell>
          <cell r="F157">
            <v>0</v>
          </cell>
          <cell r="G157">
            <v>9536.43</v>
          </cell>
          <cell r="H157" t="str">
            <v xml:space="preserve"> </v>
          </cell>
        </row>
        <row r="158">
          <cell r="A158" t="str">
            <v>5-1-1-4-003-0002-00000040-000-0000</v>
          </cell>
          <cell r="B158" t="str">
            <v xml:space="preserve">MANUEL RODRIGO MARQUEZ LOERA </v>
          </cell>
          <cell r="C158">
            <v>6567.63</v>
          </cell>
          <cell r="D158" t="str">
            <v xml:space="preserve"> </v>
          </cell>
          <cell r="E158">
            <v>2968.8</v>
          </cell>
          <cell r="F158">
            <v>0</v>
          </cell>
          <cell r="G158">
            <v>9536.43</v>
          </cell>
          <cell r="H158" t="str">
            <v xml:space="preserve"> </v>
          </cell>
        </row>
        <row r="159">
          <cell r="A159" t="str">
            <v>5-1-1-4-003-0002-00000041-000-0000</v>
          </cell>
          <cell r="B159" t="str">
            <v>JORGE ARMANDO ERIVES RAMIREZ</v>
          </cell>
          <cell r="C159">
            <v>2925.36</v>
          </cell>
          <cell r="D159" t="str">
            <v xml:space="preserve"> </v>
          </cell>
          <cell r="E159">
            <v>1828.35</v>
          </cell>
          <cell r="F159">
            <v>0</v>
          </cell>
          <cell r="G159">
            <v>4753.71</v>
          </cell>
          <cell r="H159" t="str">
            <v xml:space="preserve"> </v>
          </cell>
        </row>
        <row r="160">
          <cell r="A160" t="str">
            <v>5-1-1-4-003-0002-00000042-000-0000</v>
          </cell>
          <cell r="B160" t="str">
            <v xml:space="preserve">OSCAR ANDRES DE LA PAZ CALDERON </v>
          </cell>
          <cell r="C160">
            <v>3037.1</v>
          </cell>
          <cell r="D160" t="str">
            <v xml:space="preserve"> </v>
          </cell>
          <cell r="E160">
            <v>2102.61</v>
          </cell>
          <cell r="F160">
            <v>0</v>
          </cell>
          <cell r="G160">
            <v>5139.71</v>
          </cell>
          <cell r="H160" t="str">
            <v xml:space="preserve"> </v>
          </cell>
        </row>
        <row r="161">
          <cell r="A161" t="str">
            <v>5-1-1-4-003-0002-00000043-000-0000</v>
          </cell>
          <cell r="B161" t="str">
            <v xml:space="preserve">JESUS GUILLERMO QUINTANA CHAVEZ </v>
          </cell>
          <cell r="C161">
            <v>4697.34</v>
          </cell>
          <cell r="D161" t="str">
            <v xml:space="preserve"> </v>
          </cell>
          <cell r="E161">
            <v>3843.27</v>
          </cell>
          <cell r="F161">
            <v>0</v>
          </cell>
          <cell r="G161">
            <v>8540.61</v>
          </cell>
          <cell r="H161" t="str">
            <v xml:space="preserve"> </v>
          </cell>
        </row>
        <row r="162">
          <cell r="A162" t="str">
            <v>5-1-1-4-003-0002-00000044-000-0000</v>
          </cell>
          <cell r="B162" t="str">
            <v xml:space="preserve">KARIANA FERNANDEZ MORALES </v>
          </cell>
          <cell r="C162">
            <v>2072.13</v>
          </cell>
          <cell r="D162" t="str">
            <v xml:space="preserve"> </v>
          </cell>
          <cell r="E162">
            <v>1828.35</v>
          </cell>
          <cell r="F162">
            <v>0</v>
          </cell>
          <cell r="G162">
            <v>3900.48</v>
          </cell>
          <cell r="H162" t="str">
            <v xml:space="preserve"> </v>
          </cell>
        </row>
        <row r="163">
          <cell r="A163" t="str">
            <v>5-1-1-4-003-0002-00000045-000-0000</v>
          </cell>
          <cell r="B163" t="str">
            <v>CALUDIA KARINA FUENTES TELLEZ</v>
          </cell>
          <cell r="C163">
            <v>0</v>
          </cell>
          <cell r="D163" t="str">
            <v xml:space="preserve"> </v>
          </cell>
          <cell r="E163">
            <v>3245.43</v>
          </cell>
          <cell r="F163">
            <v>0</v>
          </cell>
          <cell r="G163">
            <v>3245.43</v>
          </cell>
          <cell r="H163" t="str">
            <v xml:space="preserve"> </v>
          </cell>
        </row>
        <row r="164">
          <cell r="A164" t="str">
            <v>5-1-1-4-004-0000-00000000-000-0000</v>
          </cell>
          <cell r="B164" t="str">
            <v>APORTACIONES PARA SEGUROS</v>
          </cell>
          <cell r="C164">
            <v>133663.57</v>
          </cell>
          <cell r="D164" t="str">
            <v xml:space="preserve"> </v>
          </cell>
          <cell r="E164">
            <v>7710.03</v>
          </cell>
          <cell r="F164">
            <v>792.6</v>
          </cell>
          <cell r="G164">
            <v>140581</v>
          </cell>
          <cell r="H164" t="str">
            <v xml:space="preserve"> </v>
          </cell>
        </row>
        <row r="165">
          <cell r="A165" t="str">
            <v>5-1-1-4-004-0001-00000000-000-0000</v>
          </cell>
          <cell r="B165" t="str">
            <v>ICHISAL</v>
          </cell>
          <cell r="C165">
            <v>96104.74</v>
          </cell>
          <cell r="D165" t="str">
            <v xml:space="preserve"> </v>
          </cell>
          <cell r="E165">
            <v>2029.08</v>
          </cell>
          <cell r="F165">
            <v>0</v>
          </cell>
          <cell r="G165">
            <v>98133.82</v>
          </cell>
          <cell r="H165" t="str">
            <v xml:space="preserve"> </v>
          </cell>
        </row>
        <row r="166">
          <cell r="A166" t="str">
            <v>5-1-1-4-004-0001-00000002-000-0000</v>
          </cell>
          <cell r="B166" t="str">
            <v>MIREYA GARCIA MEDINA</v>
          </cell>
          <cell r="C166">
            <v>877.5</v>
          </cell>
          <cell r="D166" t="str">
            <v xml:space="preserve"> </v>
          </cell>
          <cell r="E166">
            <v>0</v>
          </cell>
          <cell r="F166">
            <v>0</v>
          </cell>
          <cell r="G166">
            <v>877.5</v>
          </cell>
          <cell r="H166" t="str">
            <v xml:space="preserve"> </v>
          </cell>
        </row>
        <row r="167">
          <cell r="A167" t="str">
            <v>5-1-1-4-004-0001-00000003-000-0000</v>
          </cell>
          <cell r="B167" t="str">
            <v>LUIS IVAN LOPEZ PORTILLO</v>
          </cell>
          <cell r="C167">
            <v>1425.2</v>
          </cell>
          <cell r="D167" t="str">
            <v xml:space="preserve"> </v>
          </cell>
          <cell r="E167">
            <v>0</v>
          </cell>
          <cell r="F167">
            <v>0</v>
          </cell>
          <cell r="G167">
            <v>1425.2</v>
          </cell>
          <cell r="H167" t="str">
            <v xml:space="preserve"> </v>
          </cell>
        </row>
        <row r="168">
          <cell r="A168" t="str">
            <v>5-1-1-4-004-0001-00000004-000-0000</v>
          </cell>
          <cell r="B168" t="str">
            <v>ANGEL RODRIGUEZ SOTO</v>
          </cell>
          <cell r="C168">
            <v>4078.22</v>
          </cell>
          <cell r="D168" t="str">
            <v xml:space="preserve"> </v>
          </cell>
          <cell r="E168">
            <v>0</v>
          </cell>
          <cell r="F168">
            <v>0</v>
          </cell>
          <cell r="G168">
            <v>4078.22</v>
          </cell>
          <cell r="H168" t="str">
            <v xml:space="preserve"> </v>
          </cell>
        </row>
        <row r="169">
          <cell r="A169" t="str">
            <v>5-1-1-4-004-0001-00000005-000-0000</v>
          </cell>
          <cell r="B169" t="str">
            <v>MARLA ALMANZA RAMIREZ</v>
          </cell>
          <cell r="C169">
            <v>5310.21</v>
          </cell>
          <cell r="D169" t="str">
            <v xml:space="preserve"> </v>
          </cell>
          <cell r="E169">
            <v>0</v>
          </cell>
          <cell r="F169">
            <v>0</v>
          </cell>
          <cell r="G169">
            <v>5310.21</v>
          </cell>
          <cell r="H169" t="str">
            <v xml:space="preserve"> </v>
          </cell>
        </row>
        <row r="170">
          <cell r="A170" t="str">
            <v>5-1-1-4-004-0001-00000006-000-0000</v>
          </cell>
          <cell r="B170" t="str">
            <v>CLAUDIA EDITH BOJORGE RIOS</v>
          </cell>
          <cell r="C170">
            <v>4727.3500000000004</v>
          </cell>
          <cell r="D170" t="str">
            <v xml:space="preserve"> </v>
          </cell>
          <cell r="E170">
            <v>0</v>
          </cell>
          <cell r="F170">
            <v>0</v>
          </cell>
          <cell r="G170">
            <v>4727.3500000000004</v>
          </cell>
          <cell r="H170" t="str">
            <v xml:space="preserve"> </v>
          </cell>
        </row>
        <row r="171">
          <cell r="A171" t="str">
            <v>5-1-1-4-004-0001-00000008-000-0000</v>
          </cell>
          <cell r="B171" t="str">
            <v>SOLEDAD HERNANDEZ CASTILLO</v>
          </cell>
          <cell r="C171">
            <v>6819.83</v>
          </cell>
          <cell r="D171" t="str">
            <v xml:space="preserve"> </v>
          </cell>
          <cell r="E171">
            <v>0</v>
          </cell>
          <cell r="F171">
            <v>0</v>
          </cell>
          <cell r="G171">
            <v>6819.83</v>
          </cell>
          <cell r="H171" t="str">
            <v xml:space="preserve"> </v>
          </cell>
        </row>
        <row r="172">
          <cell r="A172" t="str">
            <v>5-1-1-4-004-0001-00000009-000-0000</v>
          </cell>
          <cell r="B172" t="str">
            <v>OMAYRA FONTES GUTIERREZ</v>
          </cell>
          <cell r="C172">
            <v>10715.09</v>
          </cell>
          <cell r="D172" t="str">
            <v xml:space="preserve"> </v>
          </cell>
          <cell r="E172">
            <v>0</v>
          </cell>
          <cell r="F172">
            <v>0</v>
          </cell>
          <cell r="G172">
            <v>10715.09</v>
          </cell>
          <cell r="H172" t="str">
            <v xml:space="preserve"> </v>
          </cell>
        </row>
        <row r="173">
          <cell r="A173" t="str">
            <v>5-1-1-4-004-0001-00000010-000-0000</v>
          </cell>
          <cell r="B173" t="str">
            <v>ALFONSO GAONA CHAVEZ</v>
          </cell>
          <cell r="C173">
            <v>2781.99</v>
          </cell>
          <cell r="D173" t="str">
            <v xml:space="preserve"> </v>
          </cell>
          <cell r="E173">
            <v>0</v>
          </cell>
          <cell r="F173">
            <v>0</v>
          </cell>
          <cell r="G173">
            <v>2781.99</v>
          </cell>
          <cell r="H173" t="str">
            <v xml:space="preserve"> </v>
          </cell>
        </row>
        <row r="174">
          <cell r="A174" t="str">
            <v>5-1-1-4-004-0001-00000012-000-0000</v>
          </cell>
          <cell r="B174" t="str">
            <v>ARMANDO ISMAEL RANGEL ARAGONEZ</v>
          </cell>
          <cell r="C174">
            <v>8344.2999999999993</v>
          </cell>
          <cell r="D174" t="str">
            <v xml:space="preserve"> </v>
          </cell>
          <cell r="E174">
            <v>0</v>
          </cell>
          <cell r="F174">
            <v>0</v>
          </cell>
          <cell r="G174">
            <v>8344.2999999999993</v>
          </cell>
          <cell r="H174" t="str">
            <v xml:space="preserve"> </v>
          </cell>
        </row>
        <row r="175">
          <cell r="A175" t="str">
            <v>5-1-1-4-004-0001-00000017-000-0000</v>
          </cell>
          <cell r="B175" t="str">
            <v>ERNESTO GERARDO GUERRERO DURAN</v>
          </cell>
          <cell r="C175">
            <v>1312.13</v>
          </cell>
          <cell r="D175" t="str">
            <v xml:space="preserve"> </v>
          </cell>
          <cell r="E175">
            <v>0</v>
          </cell>
          <cell r="F175">
            <v>0</v>
          </cell>
          <cell r="G175">
            <v>1312.13</v>
          </cell>
          <cell r="H175" t="str">
            <v xml:space="preserve"> </v>
          </cell>
        </row>
        <row r="176">
          <cell r="A176" t="str">
            <v>5-1-1-4-004-0001-00000024-000-0000</v>
          </cell>
          <cell r="B176" t="str">
            <v>ANAHI VYRMANYA MARTINEZ LUGO</v>
          </cell>
          <cell r="C176">
            <v>336.15</v>
          </cell>
          <cell r="D176" t="str">
            <v xml:space="preserve"> </v>
          </cell>
          <cell r="E176">
            <v>0</v>
          </cell>
          <cell r="F176">
            <v>0</v>
          </cell>
          <cell r="G176">
            <v>336.15</v>
          </cell>
          <cell r="H176" t="str">
            <v xml:space="preserve"> </v>
          </cell>
        </row>
        <row r="177">
          <cell r="A177" t="str">
            <v>5-1-1-4-004-0001-00000026-000-0000</v>
          </cell>
          <cell r="B177" t="str">
            <v>MARIA OLIVIA JUAREZ DURAN</v>
          </cell>
          <cell r="C177">
            <v>94.5</v>
          </cell>
          <cell r="D177" t="str">
            <v xml:space="preserve"> </v>
          </cell>
          <cell r="E177">
            <v>0</v>
          </cell>
          <cell r="F177">
            <v>0</v>
          </cell>
          <cell r="G177">
            <v>94.5</v>
          </cell>
          <cell r="H177" t="str">
            <v xml:space="preserve"> </v>
          </cell>
        </row>
        <row r="178">
          <cell r="A178" t="str">
            <v>5-1-1-4-004-0001-00000028-000-0000</v>
          </cell>
          <cell r="B178" t="str">
            <v>YARELY ANAI ALCOCER ORTEGA</v>
          </cell>
          <cell r="C178">
            <v>3240</v>
          </cell>
          <cell r="D178" t="str">
            <v xml:space="preserve"> </v>
          </cell>
          <cell r="E178">
            <v>0</v>
          </cell>
          <cell r="F178">
            <v>0</v>
          </cell>
          <cell r="G178">
            <v>3240</v>
          </cell>
          <cell r="H178" t="str">
            <v xml:space="preserve"> </v>
          </cell>
        </row>
        <row r="179">
          <cell r="A179" t="str">
            <v>5-1-1-4-004-0001-00000029-000-0000</v>
          </cell>
          <cell r="B179" t="str">
            <v>OMAR LARA LUJAN</v>
          </cell>
          <cell r="C179">
            <v>798.57</v>
          </cell>
          <cell r="D179" t="str">
            <v xml:space="preserve"> </v>
          </cell>
          <cell r="E179">
            <v>864.68</v>
          </cell>
          <cell r="F179">
            <v>0</v>
          </cell>
          <cell r="G179">
            <v>1663.25</v>
          </cell>
          <cell r="H179" t="str">
            <v xml:space="preserve"> </v>
          </cell>
        </row>
        <row r="180">
          <cell r="A180" t="str">
            <v>5-1-1-4-004-0001-00000030-000-0000</v>
          </cell>
          <cell r="B180" t="str">
            <v>JAVIER MARTINEZ JOSE</v>
          </cell>
          <cell r="C180">
            <v>22678.99</v>
          </cell>
          <cell r="D180" t="str">
            <v xml:space="preserve"> </v>
          </cell>
          <cell r="E180">
            <v>0</v>
          </cell>
          <cell r="F180">
            <v>0</v>
          </cell>
          <cell r="G180">
            <v>22678.99</v>
          </cell>
          <cell r="H180" t="str">
            <v xml:space="preserve"> </v>
          </cell>
        </row>
        <row r="181">
          <cell r="A181" t="str">
            <v>5-1-1-4-004-0001-00000031-000-0000</v>
          </cell>
          <cell r="B181" t="str">
            <v>ARTURO ACOSTA FERNANDEZ</v>
          </cell>
          <cell r="C181">
            <v>10531.22</v>
          </cell>
          <cell r="D181" t="str">
            <v xml:space="preserve"> </v>
          </cell>
          <cell r="E181">
            <v>0</v>
          </cell>
          <cell r="F181">
            <v>0</v>
          </cell>
          <cell r="G181">
            <v>10531.22</v>
          </cell>
          <cell r="H181" t="str">
            <v xml:space="preserve"> </v>
          </cell>
        </row>
        <row r="182">
          <cell r="A182" t="str">
            <v>5-1-1-4-004-0001-00000032-000-0000</v>
          </cell>
          <cell r="B182" t="str">
            <v>DIEGO ARMANDO GONZALEZ SALAS</v>
          </cell>
          <cell r="C182">
            <v>9784.25</v>
          </cell>
          <cell r="D182" t="str">
            <v xml:space="preserve"> </v>
          </cell>
          <cell r="E182">
            <v>483.3</v>
          </cell>
          <cell r="F182">
            <v>0</v>
          </cell>
          <cell r="G182">
            <v>10267.549999999999</v>
          </cell>
          <cell r="H182" t="str">
            <v xml:space="preserve"> </v>
          </cell>
        </row>
        <row r="183">
          <cell r="A183" t="str">
            <v>5-1-1-4-004-0001-00000033-000-0000</v>
          </cell>
          <cell r="B183" t="str">
            <v>CESAR EMMANUEL HERNANDEZ OSUNA</v>
          </cell>
          <cell r="C183">
            <v>282.12</v>
          </cell>
          <cell r="D183" t="str">
            <v xml:space="preserve"> </v>
          </cell>
          <cell r="E183">
            <v>681.1</v>
          </cell>
          <cell r="F183">
            <v>0</v>
          </cell>
          <cell r="G183">
            <v>963.22</v>
          </cell>
          <cell r="H183" t="str">
            <v xml:space="preserve"> </v>
          </cell>
        </row>
        <row r="184">
          <cell r="A184" t="str">
            <v>5-1-1-4-004-0001-00000034-000-0000</v>
          </cell>
          <cell r="B184" t="str">
            <v>CLAUDIA MARCELA SANABRIA TRILLO</v>
          </cell>
          <cell r="C184">
            <v>1147.5</v>
          </cell>
          <cell r="D184" t="str">
            <v xml:space="preserve"> </v>
          </cell>
          <cell r="E184">
            <v>0</v>
          </cell>
          <cell r="F184">
            <v>0</v>
          </cell>
          <cell r="G184">
            <v>1147.5</v>
          </cell>
          <cell r="H184" t="str">
            <v xml:space="preserve"> </v>
          </cell>
        </row>
        <row r="185">
          <cell r="A185" t="str">
            <v>5-1-1-4-004-0001-00000035-000-0000</v>
          </cell>
          <cell r="B185" t="str">
            <v>MONICA CECILIA CONTRERAS BERMIDEZ</v>
          </cell>
          <cell r="C185">
            <v>268.57</v>
          </cell>
          <cell r="D185" t="str">
            <v xml:space="preserve"> </v>
          </cell>
          <cell r="E185">
            <v>0</v>
          </cell>
          <cell r="F185">
            <v>0</v>
          </cell>
          <cell r="G185">
            <v>268.57</v>
          </cell>
          <cell r="H185" t="str">
            <v xml:space="preserve"> </v>
          </cell>
        </row>
        <row r="186">
          <cell r="A186" t="str">
            <v>5-1-1-4-004-0001-00000038-000-0000</v>
          </cell>
          <cell r="B186" t="str">
            <v>CRISTY GRICEL JURADO ORTIZ</v>
          </cell>
          <cell r="C186">
            <v>268.57</v>
          </cell>
          <cell r="D186" t="str">
            <v xml:space="preserve"> </v>
          </cell>
          <cell r="E186">
            <v>0</v>
          </cell>
          <cell r="F186">
            <v>0</v>
          </cell>
          <cell r="G186">
            <v>268.57</v>
          </cell>
          <cell r="H186" t="str">
            <v xml:space="preserve"> </v>
          </cell>
        </row>
        <row r="187">
          <cell r="A187" t="str">
            <v>5-1-1-4-004-0001-00000049-000-0000</v>
          </cell>
          <cell r="B187" t="str">
            <v>JORGE ARMANDO ERIVES RAMIREZ</v>
          </cell>
          <cell r="C187">
            <v>282.48</v>
          </cell>
          <cell r="D187" t="str">
            <v xml:space="preserve"> </v>
          </cell>
          <cell r="E187">
            <v>0</v>
          </cell>
          <cell r="F187">
            <v>0</v>
          </cell>
          <cell r="G187">
            <v>282.48</v>
          </cell>
          <cell r="H187" t="str">
            <v xml:space="preserve"> </v>
          </cell>
        </row>
        <row r="188">
          <cell r="A188" t="str">
            <v>5-1-1-4-004-0002-00000000-000-0000</v>
          </cell>
          <cell r="B188" t="str">
            <v>PENSIONES (DIFERENCIAL DEL SERVICIO)</v>
          </cell>
          <cell r="C188">
            <v>10619.81</v>
          </cell>
          <cell r="D188" t="str">
            <v xml:space="preserve"> </v>
          </cell>
          <cell r="E188">
            <v>2859.63</v>
          </cell>
          <cell r="F188">
            <v>792.6</v>
          </cell>
          <cell r="G188">
            <v>12686.84</v>
          </cell>
          <cell r="H188" t="str">
            <v xml:space="preserve"> </v>
          </cell>
        </row>
        <row r="189">
          <cell r="A189" t="str">
            <v>5-1-1-4-004-0002-00000018-000-0000</v>
          </cell>
          <cell r="B189" t="str">
            <v>PENSIONES (DIFERENCIAL DEL SERVICIO)</v>
          </cell>
          <cell r="C189">
            <v>10619.81</v>
          </cell>
          <cell r="D189" t="str">
            <v xml:space="preserve"> </v>
          </cell>
          <cell r="E189">
            <v>2859.63</v>
          </cell>
          <cell r="F189">
            <v>792.6</v>
          </cell>
          <cell r="G189">
            <v>12686.84</v>
          </cell>
          <cell r="H189" t="str">
            <v xml:space="preserve"> </v>
          </cell>
        </row>
        <row r="190">
          <cell r="A190" t="str">
            <v>5-1-1-4-004-0004-00000000-000-0000</v>
          </cell>
          <cell r="B190" t="str">
            <v>SEGUROS DE VIDA PARA EMPLEADOS</v>
          </cell>
          <cell r="C190">
            <v>26939.02</v>
          </cell>
          <cell r="D190" t="str">
            <v xml:space="preserve"> </v>
          </cell>
          <cell r="E190">
            <v>2821.32</v>
          </cell>
          <cell r="F190">
            <v>0</v>
          </cell>
          <cell r="G190">
            <v>29760.34</v>
          </cell>
          <cell r="H190" t="str">
            <v xml:space="preserve"> </v>
          </cell>
        </row>
        <row r="191">
          <cell r="A191" t="str">
            <v>5-1-1-4-004-0004-00000001-000-0000</v>
          </cell>
          <cell r="B191" t="str">
            <v>DIRECTOR</v>
          </cell>
          <cell r="C191">
            <v>931.73</v>
          </cell>
          <cell r="D191" t="str">
            <v xml:space="preserve"> </v>
          </cell>
          <cell r="E191">
            <v>0</v>
          </cell>
          <cell r="F191">
            <v>0</v>
          </cell>
          <cell r="G191">
            <v>931.73</v>
          </cell>
          <cell r="H191" t="str">
            <v xml:space="preserve"> </v>
          </cell>
        </row>
        <row r="192">
          <cell r="A192" t="str">
            <v>5-1-1-4-004-0004-00000002-000-0000</v>
          </cell>
          <cell r="B192" t="str">
            <v>ASISTENTE DE DIRECCION</v>
          </cell>
          <cell r="C192">
            <v>895.85</v>
          </cell>
          <cell r="D192" t="str">
            <v xml:space="preserve"> </v>
          </cell>
          <cell r="E192">
            <v>0</v>
          </cell>
          <cell r="F192">
            <v>0</v>
          </cell>
          <cell r="G192">
            <v>895.85</v>
          </cell>
          <cell r="H192" t="str">
            <v xml:space="preserve"> </v>
          </cell>
        </row>
        <row r="193">
          <cell r="A193" t="str">
            <v>5-1-1-4-004-0004-00000003-000-0000</v>
          </cell>
          <cell r="B193" t="str">
            <v>MENSAJERO</v>
          </cell>
          <cell r="C193">
            <v>3777.47</v>
          </cell>
          <cell r="D193" t="str">
            <v xml:space="preserve"> </v>
          </cell>
          <cell r="E193">
            <v>0</v>
          </cell>
          <cell r="F193">
            <v>0</v>
          </cell>
          <cell r="G193">
            <v>3777.47</v>
          </cell>
          <cell r="H193" t="str">
            <v xml:space="preserve"> </v>
          </cell>
        </row>
        <row r="194">
          <cell r="A194" t="str">
            <v>5-1-1-4-004-0004-00000004-000-0000</v>
          </cell>
          <cell r="B194" t="str">
            <v>JEFE ADMINISTRATIVO</v>
          </cell>
          <cell r="C194">
            <v>1123.8599999999999</v>
          </cell>
          <cell r="D194" t="str">
            <v xml:space="preserve"> </v>
          </cell>
          <cell r="E194">
            <v>0</v>
          </cell>
          <cell r="F194">
            <v>0</v>
          </cell>
          <cell r="G194">
            <v>1123.8599999999999</v>
          </cell>
          <cell r="H194" t="str">
            <v xml:space="preserve"> </v>
          </cell>
        </row>
        <row r="195">
          <cell r="A195" t="str">
            <v>5-1-1-4-004-0004-00000005-000-0000</v>
          </cell>
          <cell r="B195" t="str">
            <v>SUPERVISOR CONTABILIDAD</v>
          </cell>
          <cell r="C195">
            <v>1433.59</v>
          </cell>
          <cell r="D195" t="str">
            <v xml:space="preserve"> </v>
          </cell>
          <cell r="E195">
            <v>0</v>
          </cell>
          <cell r="F195">
            <v>0</v>
          </cell>
          <cell r="G195">
            <v>1433.59</v>
          </cell>
          <cell r="H195" t="str">
            <v xml:space="preserve"> </v>
          </cell>
        </row>
        <row r="196">
          <cell r="A196" t="str">
            <v>5-1-1-4-004-0004-00000006-000-0000</v>
          </cell>
          <cell r="B196" t="str">
            <v>SUPERVISOR CONTABILIDAD</v>
          </cell>
          <cell r="C196">
            <v>1188.07</v>
          </cell>
          <cell r="D196" t="str">
            <v xml:space="preserve"> </v>
          </cell>
          <cell r="E196">
            <v>0</v>
          </cell>
          <cell r="F196">
            <v>0</v>
          </cell>
          <cell r="G196">
            <v>1188.07</v>
          </cell>
          <cell r="H196" t="str">
            <v xml:space="preserve"> </v>
          </cell>
        </row>
        <row r="197">
          <cell r="A197" t="str">
            <v>5-1-1-4-004-0004-00000007-000-0000</v>
          </cell>
          <cell r="B197" t="str">
            <v>SUPERVISOR CONTABILIDAD</v>
          </cell>
          <cell r="C197">
            <v>2861.7</v>
          </cell>
          <cell r="D197" t="str">
            <v xml:space="preserve"> </v>
          </cell>
          <cell r="E197">
            <v>0</v>
          </cell>
          <cell r="F197">
            <v>0</v>
          </cell>
          <cell r="G197">
            <v>2861.7</v>
          </cell>
          <cell r="H197" t="str">
            <v xml:space="preserve"> </v>
          </cell>
        </row>
        <row r="198">
          <cell r="A198" t="str">
            <v>5-1-1-4-004-0004-00000009-000-0000</v>
          </cell>
          <cell r="B198" t="str">
            <v xml:space="preserve">JEFE JURIDICO </v>
          </cell>
          <cell r="C198">
            <v>931.73</v>
          </cell>
          <cell r="D198" t="str">
            <v xml:space="preserve"> </v>
          </cell>
          <cell r="E198">
            <v>0</v>
          </cell>
          <cell r="F198">
            <v>0</v>
          </cell>
          <cell r="G198">
            <v>931.73</v>
          </cell>
          <cell r="H198" t="str">
            <v xml:space="preserve"> </v>
          </cell>
        </row>
        <row r="199">
          <cell r="A199" t="str">
            <v>5-1-1-4-004-0004-00000010-000-0000</v>
          </cell>
          <cell r="B199" t="str">
            <v xml:space="preserve">SUPERVISOR JURIDICO </v>
          </cell>
          <cell r="C199">
            <v>1432.95</v>
          </cell>
          <cell r="D199" t="str">
            <v xml:space="preserve"> </v>
          </cell>
          <cell r="E199">
            <v>0</v>
          </cell>
          <cell r="F199">
            <v>0</v>
          </cell>
          <cell r="G199">
            <v>1432.95</v>
          </cell>
          <cell r="H199" t="str">
            <v xml:space="preserve"> </v>
          </cell>
        </row>
        <row r="200">
          <cell r="A200" t="str">
            <v>5-1-1-4-004-0004-00000011-000-0000</v>
          </cell>
          <cell r="B200" t="str">
            <v>SUPERVISOR JURIDICO</v>
          </cell>
          <cell r="C200">
            <v>888.71</v>
          </cell>
          <cell r="D200" t="str">
            <v xml:space="preserve"> </v>
          </cell>
          <cell r="E200">
            <v>0</v>
          </cell>
          <cell r="F200">
            <v>0</v>
          </cell>
          <cell r="G200">
            <v>888.71</v>
          </cell>
          <cell r="H200" t="str">
            <v xml:space="preserve"> </v>
          </cell>
        </row>
        <row r="201">
          <cell r="A201" t="str">
            <v>5-1-1-4-004-0004-00000012-000-0000</v>
          </cell>
          <cell r="B201" t="str">
            <v xml:space="preserve">PERSONAL ESPECIALIZADO </v>
          </cell>
          <cell r="C201">
            <v>914.95</v>
          </cell>
          <cell r="D201" t="str">
            <v xml:space="preserve"> </v>
          </cell>
          <cell r="E201">
            <v>0</v>
          </cell>
          <cell r="F201">
            <v>0</v>
          </cell>
          <cell r="G201">
            <v>914.95</v>
          </cell>
          <cell r="H201" t="str">
            <v xml:space="preserve"> </v>
          </cell>
        </row>
        <row r="202">
          <cell r="A202" t="str">
            <v>5-1-1-4-004-0004-00000013-000-0000</v>
          </cell>
          <cell r="B202" t="str">
            <v>JEFE DE ANALISIS DE CONTROL</v>
          </cell>
          <cell r="C202">
            <v>10546.2</v>
          </cell>
          <cell r="D202" t="str">
            <v xml:space="preserve"> </v>
          </cell>
          <cell r="E202">
            <v>0</v>
          </cell>
          <cell r="F202">
            <v>0</v>
          </cell>
          <cell r="G202">
            <v>10546.2</v>
          </cell>
          <cell r="H202" t="str">
            <v xml:space="preserve"> </v>
          </cell>
        </row>
        <row r="203">
          <cell r="A203" t="str">
            <v>5-1-1-4-004-0004-00000014-000-0000</v>
          </cell>
          <cell r="B203" t="str">
            <v xml:space="preserve">SUPERVISOR ANALISIS </v>
          </cell>
          <cell r="C203">
            <v>1831.76</v>
          </cell>
          <cell r="D203" t="str">
            <v xml:space="preserve"> </v>
          </cell>
          <cell r="E203">
            <v>0</v>
          </cell>
          <cell r="F203">
            <v>0</v>
          </cell>
          <cell r="G203">
            <v>1831.76</v>
          </cell>
          <cell r="H203" t="str">
            <v xml:space="preserve"> </v>
          </cell>
        </row>
        <row r="204">
          <cell r="A204" t="str">
            <v>5-1-1-4-004-0004-00000015-000-0000</v>
          </cell>
          <cell r="B204" t="str">
            <v>SUPERVISOR ANALISIS</v>
          </cell>
          <cell r="C204">
            <v>2148.23</v>
          </cell>
          <cell r="D204" t="str">
            <v xml:space="preserve"> </v>
          </cell>
          <cell r="E204">
            <v>0</v>
          </cell>
          <cell r="F204">
            <v>0</v>
          </cell>
          <cell r="G204">
            <v>2148.23</v>
          </cell>
          <cell r="H204" t="str">
            <v xml:space="preserve"> </v>
          </cell>
        </row>
        <row r="205">
          <cell r="A205" t="str">
            <v>5-1-1-4-004-0004-00000016-000-0000</v>
          </cell>
          <cell r="B205" t="str">
            <v>SUPERVISOR COBRANZA</v>
          </cell>
          <cell r="C205">
            <v>1123.8599999999999</v>
          </cell>
          <cell r="D205" t="str">
            <v xml:space="preserve"> </v>
          </cell>
          <cell r="E205">
            <v>0</v>
          </cell>
          <cell r="F205">
            <v>0</v>
          </cell>
          <cell r="G205">
            <v>1123.8599999999999</v>
          </cell>
          <cell r="H205" t="str">
            <v xml:space="preserve"> </v>
          </cell>
        </row>
        <row r="206">
          <cell r="A206" t="str">
            <v>5-1-1-4-004-0004-00000017-000-0000</v>
          </cell>
          <cell r="B206" t="str">
            <v>SUPERVISOR COBRANZA</v>
          </cell>
          <cell r="C206">
            <v>1188.07</v>
          </cell>
          <cell r="D206" t="str">
            <v xml:space="preserve"> </v>
          </cell>
          <cell r="E206">
            <v>0</v>
          </cell>
          <cell r="F206">
            <v>0</v>
          </cell>
          <cell r="G206">
            <v>1188.07</v>
          </cell>
          <cell r="H206" t="str">
            <v xml:space="preserve"> </v>
          </cell>
        </row>
        <row r="207">
          <cell r="A207" t="str">
            <v>5-1-1-4-004-0004-00000018-000-0000</v>
          </cell>
          <cell r="B207" t="str">
            <v>SEGURO DEVENGADOS</v>
          </cell>
          <cell r="C207">
            <v>-6279.71</v>
          </cell>
          <cell r="D207" t="str">
            <v xml:space="preserve"> </v>
          </cell>
          <cell r="E207">
            <v>2821.32</v>
          </cell>
          <cell r="F207">
            <v>0</v>
          </cell>
          <cell r="G207">
            <v>-3458.39</v>
          </cell>
          <cell r="H207" t="str">
            <v xml:space="preserve"> </v>
          </cell>
        </row>
        <row r="208">
          <cell r="A208" t="str">
            <v>5-1-1-5-000-0000-00000000-000-0000</v>
          </cell>
          <cell r="B208" t="str">
            <v>OTRAS PRESTACIONES SOCIALES Y ECONOMICAS</v>
          </cell>
          <cell r="C208">
            <v>217191.04000000001</v>
          </cell>
          <cell r="D208" t="str">
            <v xml:space="preserve"> </v>
          </cell>
          <cell r="E208">
            <v>14697.16</v>
          </cell>
          <cell r="F208">
            <v>0</v>
          </cell>
          <cell r="G208">
            <v>231888.2</v>
          </cell>
          <cell r="H208" t="str">
            <v xml:space="preserve"> </v>
          </cell>
        </row>
        <row r="209">
          <cell r="A209" t="str">
            <v>5-1-1-5-002-0000-00000000-000-0000</v>
          </cell>
          <cell r="B209" t="str">
            <v>INDEMNIZACIONES</v>
          </cell>
          <cell r="C209">
            <v>1219.4000000000001</v>
          </cell>
          <cell r="D209" t="str">
            <v xml:space="preserve"> </v>
          </cell>
          <cell r="E209">
            <v>-1219.4000000000001</v>
          </cell>
          <cell r="F209">
            <v>0</v>
          </cell>
          <cell r="G209">
            <v>0</v>
          </cell>
          <cell r="H209" t="str">
            <v xml:space="preserve"> </v>
          </cell>
        </row>
        <row r="210">
          <cell r="A210" t="str">
            <v>5-1-1-5-003-0000-00000000-000-0000</v>
          </cell>
          <cell r="B210" t="str">
            <v>PRESTACIONES Y HABERES DE RETIRO</v>
          </cell>
          <cell r="C210">
            <v>2345.4</v>
          </cell>
          <cell r="D210" t="str">
            <v xml:space="preserve"> </v>
          </cell>
          <cell r="E210">
            <v>0</v>
          </cell>
          <cell r="F210">
            <v>0</v>
          </cell>
          <cell r="G210">
            <v>2345.4</v>
          </cell>
          <cell r="H210" t="str">
            <v xml:space="preserve"> </v>
          </cell>
        </row>
        <row r="211">
          <cell r="A211" t="str">
            <v>5-1-1-5-005-0000-00000000-000-0000</v>
          </cell>
          <cell r="B211" t="str">
            <v>APOYOS A LA CAPACITACIÓN DE LOS SERVIDORES PÚB</v>
          </cell>
          <cell r="C211">
            <v>9472</v>
          </cell>
          <cell r="D211" t="str">
            <v xml:space="preserve"> </v>
          </cell>
          <cell r="E211">
            <v>0</v>
          </cell>
          <cell r="F211">
            <v>0</v>
          </cell>
          <cell r="G211">
            <v>9472</v>
          </cell>
          <cell r="H211" t="str">
            <v xml:space="preserve"> </v>
          </cell>
        </row>
        <row r="212">
          <cell r="A212" t="str">
            <v>5-1-1-5-006-0000-00000000-000-0000</v>
          </cell>
          <cell r="B212" t="str">
            <v>OTRAS PRESTACIONES SOCIALES Y ECONÓMICAS</v>
          </cell>
          <cell r="C212">
            <v>204154.23999999999</v>
          </cell>
          <cell r="D212" t="str">
            <v xml:space="preserve"> </v>
          </cell>
          <cell r="E212">
            <v>15916.56</v>
          </cell>
          <cell r="F212">
            <v>0</v>
          </cell>
          <cell r="G212">
            <v>220070.8</v>
          </cell>
          <cell r="H212" t="str">
            <v xml:space="preserve"> </v>
          </cell>
        </row>
        <row r="213">
          <cell r="A213" t="str">
            <v>5-1-1-5-006-0001-00000000-000-0000</v>
          </cell>
          <cell r="B213" t="str">
            <v>DESPENSA</v>
          </cell>
          <cell r="C213">
            <v>123451</v>
          </cell>
          <cell r="D213" t="str">
            <v xml:space="preserve"> </v>
          </cell>
          <cell r="E213">
            <v>12972.96</v>
          </cell>
          <cell r="F213">
            <v>0</v>
          </cell>
          <cell r="G213">
            <v>136423.96</v>
          </cell>
          <cell r="H213" t="str">
            <v xml:space="preserve"> </v>
          </cell>
        </row>
        <row r="214">
          <cell r="A214" t="str">
            <v>5-1-1-5-006-0001-00000007-000-0000</v>
          </cell>
          <cell r="B214" t="str">
            <v>ANDREA GOMEZ SOTELO</v>
          </cell>
          <cell r="C214">
            <v>6860.7</v>
          </cell>
          <cell r="D214" t="str">
            <v xml:space="preserve"> </v>
          </cell>
          <cell r="E214">
            <v>623.70000000000005</v>
          </cell>
          <cell r="F214">
            <v>0</v>
          </cell>
          <cell r="G214">
            <v>7484.4</v>
          </cell>
          <cell r="H214" t="str">
            <v xml:space="preserve"> </v>
          </cell>
        </row>
        <row r="215">
          <cell r="A215" t="str">
            <v>5-1-1-5-006-0001-00000008-000-0000</v>
          </cell>
          <cell r="B215" t="str">
            <v>SOLEDAD HERNANDEZ CASTILLO</v>
          </cell>
          <cell r="C215">
            <v>6860.7</v>
          </cell>
          <cell r="D215" t="str">
            <v xml:space="preserve"> </v>
          </cell>
          <cell r="E215">
            <v>623.70000000000005</v>
          </cell>
          <cell r="F215">
            <v>0</v>
          </cell>
          <cell r="G215">
            <v>7484.4</v>
          </cell>
          <cell r="H215" t="str">
            <v xml:space="preserve"> </v>
          </cell>
        </row>
        <row r="216">
          <cell r="A216" t="str">
            <v>5-1-1-5-006-0001-00000009-000-0000</v>
          </cell>
          <cell r="B216" t="str">
            <v>OMAYRA FONTES GUTIERREZ</v>
          </cell>
          <cell r="C216">
            <v>6860.7</v>
          </cell>
          <cell r="D216" t="str">
            <v xml:space="preserve"> </v>
          </cell>
          <cell r="E216">
            <v>623.70000000000005</v>
          </cell>
          <cell r="F216">
            <v>0</v>
          </cell>
          <cell r="G216">
            <v>7484.4</v>
          </cell>
          <cell r="H216" t="str">
            <v xml:space="preserve"> </v>
          </cell>
        </row>
        <row r="217">
          <cell r="A217" t="str">
            <v>5-1-1-5-006-0001-00000017-000-0000</v>
          </cell>
          <cell r="B217" t="str">
            <v>ERNESTO GERARDO GUERRERO DURAN</v>
          </cell>
          <cell r="C217">
            <v>6860.7</v>
          </cell>
          <cell r="D217" t="str">
            <v xml:space="preserve"> </v>
          </cell>
          <cell r="E217">
            <v>623.70000000000005</v>
          </cell>
          <cell r="F217">
            <v>0</v>
          </cell>
          <cell r="G217">
            <v>7484.4</v>
          </cell>
          <cell r="H217" t="str">
            <v xml:space="preserve"> </v>
          </cell>
        </row>
        <row r="218">
          <cell r="A218" t="str">
            <v>5-1-1-5-006-0001-00000029-000-0000</v>
          </cell>
          <cell r="B218" t="str">
            <v>YARELY ANAI ALCOCER ORTEGA</v>
          </cell>
          <cell r="C218">
            <v>4365.8999999999996</v>
          </cell>
          <cell r="D218" t="str">
            <v xml:space="preserve"> </v>
          </cell>
          <cell r="E218">
            <v>0</v>
          </cell>
          <cell r="F218">
            <v>0</v>
          </cell>
          <cell r="G218">
            <v>4365.8999999999996</v>
          </cell>
          <cell r="H218" t="str">
            <v xml:space="preserve"> </v>
          </cell>
        </row>
        <row r="219">
          <cell r="A219" t="str">
            <v>5-1-1-5-006-0001-00000030-000-0000</v>
          </cell>
          <cell r="B219" t="str">
            <v>ARTURO ACOSTA FERNANDEZ</v>
          </cell>
          <cell r="C219">
            <v>5301.45</v>
          </cell>
          <cell r="D219" t="str">
            <v xml:space="preserve"> </v>
          </cell>
          <cell r="E219">
            <v>0</v>
          </cell>
          <cell r="F219">
            <v>0</v>
          </cell>
          <cell r="G219">
            <v>5301.45</v>
          </cell>
          <cell r="H219" t="str">
            <v xml:space="preserve"> </v>
          </cell>
        </row>
        <row r="220">
          <cell r="A220" t="str">
            <v>5-1-1-5-006-0001-00000031-000-0000</v>
          </cell>
          <cell r="B220" t="str">
            <v>MONICA CECILIA CONTRERAS BERMUDEZ</v>
          </cell>
          <cell r="C220">
            <v>5301.45</v>
          </cell>
          <cell r="D220" t="str">
            <v xml:space="preserve"> </v>
          </cell>
          <cell r="E220">
            <v>0</v>
          </cell>
          <cell r="F220">
            <v>0</v>
          </cell>
          <cell r="G220">
            <v>5301.45</v>
          </cell>
          <cell r="H220" t="str">
            <v xml:space="preserve"> </v>
          </cell>
        </row>
        <row r="221">
          <cell r="A221" t="str">
            <v>5-1-1-5-006-0001-00000032-000-0000</v>
          </cell>
          <cell r="B221" t="str">
            <v>CYNTHIA LIZZETHE LOZANO RAMIREZ</v>
          </cell>
          <cell r="C221">
            <v>6860.7</v>
          </cell>
          <cell r="D221" t="str">
            <v xml:space="preserve"> </v>
          </cell>
          <cell r="E221">
            <v>623.70000000000005</v>
          </cell>
          <cell r="F221">
            <v>0</v>
          </cell>
          <cell r="G221">
            <v>7484.4</v>
          </cell>
          <cell r="H221" t="str">
            <v xml:space="preserve"> </v>
          </cell>
        </row>
        <row r="222">
          <cell r="A222" t="str">
            <v>5-1-1-5-006-0001-00000033-000-0000</v>
          </cell>
          <cell r="B222" t="str">
            <v>JESUS GUILLERMO MESTA FITZMAURICE</v>
          </cell>
          <cell r="C222">
            <v>1413.72</v>
          </cell>
          <cell r="D222" t="str">
            <v xml:space="preserve"> </v>
          </cell>
          <cell r="E222">
            <v>0</v>
          </cell>
          <cell r="F222">
            <v>0</v>
          </cell>
          <cell r="G222">
            <v>1413.72</v>
          </cell>
          <cell r="H222" t="str">
            <v xml:space="preserve"> </v>
          </cell>
        </row>
        <row r="223">
          <cell r="A223" t="str">
            <v>5-1-1-5-006-0001-00000035-000-0000</v>
          </cell>
          <cell r="B223" t="str">
            <v>CLAUDIA MARCELA SANABRIA TRILLO</v>
          </cell>
          <cell r="C223">
            <v>6860.7</v>
          </cell>
          <cell r="D223" t="str">
            <v xml:space="preserve"> </v>
          </cell>
          <cell r="E223">
            <v>623.70000000000005</v>
          </cell>
          <cell r="F223">
            <v>0</v>
          </cell>
          <cell r="G223">
            <v>7484.4</v>
          </cell>
          <cell r="H223" t="str">
            <v xml:space="preserve"> </v>
          </cell>
        </row>
        <row r="224">
          <cell r="A224" t="str">
            <v>5-1-1-5-006-0001-00000037-000-0000</v>
          </cell>
          <cell r="B224" t="str">
            <v>YESENIA ARACELI CARDENAS BALDERRAMA</v>
          </cell>
          <cell r="C224">
            <v>2765.07</v>
          </cell>
          <cell r="D224" t="str">
            <v xml:space="preserve"> </v>
          </cell>
          <cell r="E224">
            <v>0</v>
          </cell>
          <cell r="F224">
            <v>0</v>
          </cell>
          <cell r="G224">
            <v>2765.07</v>
          </cell>
          <cell r="H224" t="str">
            <v xml:space="preserve"> </v>
          </cell>
        </row>
        <row r="225">
          <cell r="A225" t="str">
            <v>5-1-1-5-006-0001-00000038-000-0000</v>
          </cell>
          <cell r="B225" t="str">
            <v>CRISTY GRICEL JURADO ORTIZ</v>
          </cell>
          <cell r="C225">
            <v>6860.7</v>
          </cell>
          <cell r="D225" t="str">
            <v xml:space="preserve"> </v>
          </cell>
          <cell r="E225">
            <v>623.70000000000005</v>
          </cell>
          <cell r="F225">
            <v>0</v>
          </cell>
          <cell r="G225">
            <v>7484.4</v>
          </cell>
          <cell r="H225" t="str">
            <v xml:space="preserve"> </v>
          </cell>
        </row>
        <row r="226">
          <cell r="A226" t="str">
            <v>5-1-1-5-006-0001-00000039-000-0000</v>
          </cell>
          <cell r="B226" t="str">
            <v>DIEGO ARMANDO GONZALEZ SALAS</v>
          </cell>
          <cell r="C226">
            <v>6860.7</v>
          </cell>
          <cell r="D226" t="str">
            <v xml:space="preserve"> </v>
          </cell>
          <cell r="E226">
            <v>623.70000000000005</v>
          </cell>
          <cell r="F226">
            <v>0</v>
          </cell>
          <cell r="G226">
            <v>7484.4</v>
          </cell>
          <cell r="H226" t="str">
            <v xml:space="preserve"> </v>
          </cell>
        </row>
        <row r="227">
          <cell r="A227" t="str">
            <v>5-1-1-5-006-0001-00000040-000-0000</v>
          </cell>
          <cell r="B227" t="str">
            <v>MARIA ALEJANDRA GUTIERREZ BORUNDA</v>
          </cell>
          <cell r="C227">
            <v>6860.7</v>
          </cell>
          <cell r="D227" t="str">
            <v xml:space="preserve"> </v>
          </cell>
          <cell r="E227">
            <v>623.70000000000005</v>
          </cell>
          <cell r="F227">
            <v>0</v>
          </cell>
          <cell r="G227">
            <v>7484.4</v>
          </cell>
          <cell r="H227" t="str">
            <v xml:space="preserve"> </v>
          </cell>
        </row>
        <row r="228">
          <cell r="A228" t="str">
            <v>5-1-1-5-006-0001-00000041-000-0000</v>
          </cell>
          <cell r="B228" t="str">
            <v>OMAR LARA LUJAN</v>
          </cell>
          <cell r="C228">
            <v>6860.7</v>
          </cell>
          <cell r="D228" t="str">
            <v xml:space="preserve"> </v>
          </cell>
          <cell r="E228">
            <v>623.70000000000005</v>
          </cell>
          <cell r="F228">
            <v>0</v>
          </cell>
          <cell r="G228">
            <v>7484.4</v>
          </cell>
          <cell r="H228" t="str">
            <v xml:space="preserve"> </v>
          </cell>
        </row>
        <row r="229">
          <cell r="A229" t="str">
            <v>5-1-1-5-006-0001-00000042-000-0000</v>
          </cell>
          <cell r="B229" t="str">
            <v>JAVIER MARTINEZ JOSE</v>
          </cell>
          <cell r="C229">
            <v>3721.41</v>
          </cell>
          <cell r="D229" t="str">
            <v xml:space="preserve"> </v>
          </cell>
          <cell r="E229">
            <v>0</v>
          </cell>
          <cell r="F229">
            <v>0</v>
          </cell>
          <cell r="G229">
            <v>3721.41</v>
          </cell>
          <cell r="H229" t="str">
            <v xml:space="preserve"> </v>
          </cell>
        </row>
        <row r="230">
          <cell r="A230" t="str">
            <v>5-1-1-5-006-0001-00000043-000-0000</v>
          </cell>
          <cell r="B230" t="str">
            <v>MARIANA ESPINO DIAZ</v>
          </cell>
          <cell r="C230">
            <v>6237</v>
          </cell>
          <cell r="D230" t="str">
            <v xml:space="preserve"> </v>
          </cell>
          <cell r="E230">
            <v>623.70000000000005</v>
          </cell>
          <cell r="F230">
            <v>0</v>
          </cell>
          <cell r="G230">
            <v>6860.7</v>
          </cell>
          <cell r="H230" t="str">
            <v xml:space="preserve"> </v>
          </cell>
        </row>
        <row r="231">
          <cell r="A231" t="str">
            <v>5-1-1-5-006-0001-00000044-000-0000</v>
          </cell>
          <cell r="B231" t="str">
            <v>JOSE JESUS JORDAN OROZCO</v>
          </cell>
          <cell r="C231">
            <v>5446.98</v>
          </cell>
          <cell r="D231" t="str">
            <v xml:space="preserve"> </v>
          </cell>
          <cell r="E231">
            <v>623.70000000000005</v>
          </cell>
          <cell r="F231">
            <v>0</v>
          </cell>
          <cell r="G231">
            <v>6070.68</v>
          </cell>
          <cell r="H231" t="str">
            <v xml:space="preserve"> </v>
          </cell>
        </row>
        <row r="232">
          <cell r="A232" t="str">
            <v>5-1-1-5-006-0001-00000045-000-0000</v>
          </cell>
          <cell r="B232" t="str">
            <v>CESAR EMMANUEL HERNANDEZ OSUNA</v>
          </cell>
          <cell r="C232">
            <v>5218.29</v>
          </cell>
          <cell r="D232" t="str">
            <v xml:space="preserve"> </v>
          </cell>
          <cell r="E232">
            <v>623.70000000000005</v>
          </cell>
          <cell r="F232">
            <v>0</v>
          </cell>
          <cell r="G232">
            <v>5841.99</v>
          </cell>
          <cell r="H232" t="str">
            <v xml:space="preserve"> </v>
          </cell>
        </row>
        <row r="233">
          <cell r="A233" t="str">
            <v>5-1-1-5-006-0001-00000046-000-0000</v>
          </cell>
          <cell r="B233" t="str">
            <v>ANDRES DE JESUS LEVARIO GOMEZ</v>
          </cell>
          <cell r="C233">
            <v>3721.41</v>
          </cell>
          <cell r="D233" t="str">
            <v xml:space="preserve"> </v>
          </cell>
          <cell r="E233">
            <v>623.70000000000005</v>
          </cell>
          <cell r="F233">
            <v>0</v>
          </cell>
          <cell r="G233">
            <v>4345.1099999999997</v>
          </cell>
          <cell r="H233" t="str">
            <v xml:space="preserve"> </v>
          </cell>
        </row>
        <row r="234">
          <cell r="A234" t="str">
            <v>5-1-1-5-006-0001-00000047-000-0000</v>
          </cell>
          <cell r="B234" t="str">
            <v>MANUEL RODRIGO MARQUEZ LOERA</v>
          </cell>
          <cell r="C234">
            <v>2370.0500000000002</v>
          </cell>
          <cell r="D234" t="str">
            <v xml:space="preserve"> </v>
          </cell>
          <cell r="E234">
            <v>623.70000000000005</v>
          </cell>
          <cell r="F234">
            <v>0</v>
          </cell>
          <cell r="G234">
            <v>2993.75</v>
          </cell>
          <cell r="H234" t="str">
            <v xml:space="preserve"> </v>
          </cell>
        </row>
        <row r="235">
          <cell r="A235" t="str">
            <v>5-1-1-5-006-0001-00000048-000-0000</v>
          </cell>
          <cell r="B235" t="str">
            <v>MARIANA LIZETH SALAS ARIAS</v>
          </cell>
          <cell r="C235">
            <v>2370.0500000000002</v>
          </cell>
          <cell r="D235" t="str">
            <v xml:space="preserve"> </v>
          </cell>
          <cell r="E235">
            <v>623.70000000000005</v>
          </cell>
          <cell r="F235">
            <v>0</v>
          </cell>
          <cell r="G235">
            <v>2993.75</v>
          </cell>
          <cell r="H235" t="str">
            <v xml:space="preserve"> </v>
          </cell>
        </row>
        <row r="236">
          <cell r="A236" t="str">
            <v>5-1-1-5-006-0001-00000049-000-0000</v>
          </cell>
          <cell r="B236" t="str">
            <v>JORGE ARMANDO ERIVES RAMIREZ</v>
          </cell>
          <cell r="C236">
            <v>1808.73</v>
          </cell>
          <cell r="D236" t="str">
            <v xml:space="preserve"> </v>
          </cell>
          <cell r="E236">
            <v>623.70000000000005</v>
          </cell>
          <cell r="F236">
            <v>0</v>
          </cell>
          <cell r="G236">
            <v>2432.4299999999998</v>
          </cell>
          <cell r="H236" t="str">
            <v xml:space="preserve"> </v>
          </cell>
        </row>
        <row r="237">
          <cell r="A237" t="str">
            <v>5-1-1-5-006-0001-00000050-000-0000</v>
          </cell>
          <cell r="B237" t="str">
            <v>OSCAR ANDRES DE LA PAZ CALDERON</v>
          </cell>
          <cell r="C237">
            <v>1663.2</v>
          </cell>
          <cell r="D237" t="str">
            <v xml:space="preserve"> </v>
          </cell>
          <cell r="E237">
            <v>623.70000000000005</v>
          </cell>
          <cell r="F237">
            <v>0</v>
          </cell>
          <cell r="G237">
            <v>2286.9</v>
          </cell>
          <cell r="H237" t="str">
            <v xml:space="preserve"> </v>
          </cell>
        </row>
        <row r="238">
          <cell r="A238" t="str">
            <v>5-1-1-5-006-0001-00000051-000-0000</v>
          </cell>
          <cell r="B238" t="str">
            <v>JESUS GUILLERMO QUINTANA CHAVEZ</v>
          </cell>
          <cell r="C238">
            <v>1455.3</v>
          </cell>
          <cell r="D238" t="str">
            <v xml:space="preserve"> </v>
          </cell>
          <cell r="E238">
            <v>623.70000000000005</v>
          </cell>
          <cell r="F238">
            <v>0</v>
          </cell>
          <cell r="G238">
            <v>2079</v>
          </cell>
          <cell r="H238" t="str">
            <v xml:space="preserve"> </v>
          </cell>
        </row>
        <row r="239">
          <cell r="A239" t="str">
            <v>5-1-1-5-006-0001-00000052-000-0000</v>
          </cell>
          <cell r="B239" t="str">
            <v>KARINA FERNANDEZ MORALES</v>
          </cell>
          <cell r="C239">
            <v>1372.14</v>
          </cell>
          <cell r="D239" t="str">
            <v xml:space="preserve"> </v>
          </cell>
          <cell r="E239">
            <v>623.70000000000005</v>
          </cell>
          <cell r="F239">
            <v>0</v>
          </cell>
          <cell r="G239">
            <v>1995.84</v>
          </cell>
          <cell r="H239" t="str">
            <v xml:space="preserve"> </v>
          </cell>
        </row>
        <row r="240">
          <cell r="A240" t="str">
            <v>5-1-1-5-006-0001-00000053-000-0000</v>
          </cell>
          <cell r="B240" t="str">
            <v>CLAUDIA KARINA FUENTES TELLEZ</v>
          </cell>
          <cell r="C240">
            <v>311.85000000000002</v>
          </cell>
          <cell r="D240" t="str">
            <v xml:space="preserve"> </v>
          </cell>
          <cell r="E240">
            <v>498.96</v>
          </cell>
          <cell r="F240">
            <v>0</v>
          </cell>
          <cell r="G240">
            <v>810.81</v>
          </cell>
          <cell r="H240" t="str">
            <v xml:space="preserve"> </v>
          </cell>
        </row>
        <row r="241">
          <cell r="A241" t="str">
            <v>5-1-1-5-006-0002-00000000-000-0000</v>
          </cell>
          <cell r="B241" t="str">
            <v>AYUDA TRANSPORTE</v>
          </cell>
          <cell r="C241">
            <v>16944.73</v>
          </cell>
          <cell r="D241" t="str">
            <v xml:space="preserve"> </v>
          </cell>
          <cell r="E241">
            <v>2943.6</v>
          </cell>
          <cell r="F241">
            <v>0</v>
          </cell>
          <cell r="G241">
            <v>19888.330000000002</v>
          </cell>
          <cell r="H241" t="str">
            <v xml:space="preserve"> </v>
          </cell>
        </row>
        <row r="242">
          <cell r="A242" t="str">
            <v>5-1-1-5-006-0002-00000039-000-0000</v>
          </cell>
          <cell r="B242" t="str">
            <v>DIEGO ARMANDO GONZALEZ SALAS</v>
          </cell>
          <cell r="C242">
            <v>2943.6</v>
          </cell>
          <cell r="D242" t="str">
            <v xml:space="preserve"> </v>
          </cell>
          <cell r="E242">
            <v>0</v>
          </cell>
          <cell r="F242">
            <v>0</v>
          </cell>
          <cell r="G242">
            <v>2943.6</v>
          </cell>
          <cell r="H242" t="str">
            <v xml:space="preserve"> </v>
          </cell>
        </row>
        <row r="243">
          <cell r="A243" t="str">
            <v>5-1-1-5-006-0002-00000040-000-0000</v>
          </cell>
          <cell r="B243" t="str">
            <v>OMAR LARA LUJAN</v>
          </cell>
          <cell r="C243">
            <v>5397.1</v>
          </cell>
          <cell r="D243" t="str">
            <v xml:space="preserve"> </v>
          </cell>
          <cell r="E243">
            <v>490.6</v>
          </cell>
          <cell r="F243">
            <v>0</v>
          </cell>
          <cell r="G243">
            <v>5887.7</v>
          </cell>
          <cell r="H243" t="str">
            <v xml:space="preserve"> </v>
          </cell>
        </row>
        <row r="244">
          <cell r="A244" t="str">
            <v>5-1-1-5-006-0002-00000041-000-0000</v>
          </cell>
          <cell r="B244" t="str">
            <v>ANDRES DE JESUS LEVARIO GOMEZ</v>
          </cell>
          <cell r="C244">
            <v>1062.9000000000001</v>
          </cell>
          <cell r="D244" t="str">
            <v xml:space="preserve"> </v>
          </cell>
          <cell r="E244">
            <v>0</v>
          </cell>
          <cell r="F244">
            <v>0</v>
          </cell>
          <cell r="G244">
            <v>1062.9000000000001</v>
          </cell>
          <cell r="H244" t="str">
            <v xml:space="preserve"> </v>
          </cell>
        </row>
        <row r="245">
          <cell r="A245" t="str">
            <v>5-1-1-5-006-0002-00000047-000-0000</v>
          </cell>
          <cell r="B245" t="str">
            <v>MANUEL RODRIGO MARQUEZ LOERA</v>
          </cell>
          <cell r="C245">
            <v>1864.8</v>
          </cell>
          <cell r="D245" t="str">
            <v xml:space="preserve"> </v>
          </cell>
          <cell r="E245">
            <v>490.6</v>
          </cell>
          <cell r="F245">
            <v>0</v>
          </cell>
          <cell r="G245">
            <v>2355.4</v>
          </cell>
          <cell r="H245" t="str">
            <v xml:space="preserve"> </v>
          </cell>
        </row>
        <row r="246">
          <cell r="A246" t="str">
            <v>5-1-1-5-006-0002-00000048-000-0000</v>
          </cell>
          <cell r="B246" t="str">
            <v>MARIANA LIZETH SALAS ARIAS</v>
          </cell>
          <cell r="C246">
            <v>1864.8</v>
          </cell>
          <cell r="D246" t="str">
            <v xml:space="preserve"> </v>
          </cell>
          <cell r="E246">
            <v>490.6</v>
          </cell>
          <cell r="F246">
            <v>0</v>
          </cell>
          <cell r="G246">
            <v>2355.4</v>
          </cell>
          <cell r="H246" t="str">
            <v xml:space="preserve"> </v>
          </cell>
        </row>
        <row r="247">
          <cell r="A247" t="str">
            <v>5-1-1-5-006-0002-00000049-000-0000</v>
          </cell>
          <cell r="B247" t="str">
            <v>JORGE ARMANDO ERIVES RAMIREZ</v>
          </cell>
          <cell r="C247">
            <v>1423.24</v>
          </cell>
          <cell r="D247" t="str">
            <v xml:space="preserve"> </v>
          </cell>
          <cell r="E247">
            <v>490.6</v>
          </cell>
          <cell r="F247">
            <v>0</v>
          </cell>
          <cell r="G247">
            <v>1913.84</v>
          </cell>
          <cell r="H247" t="str">
            <v xml:space="preserve"> </v>
          </cell>
        </row>
        <row r="248">
          <cell r="A248" t="str">
            <v>5-1-1-5-006-0002-00000050-000-0000</v>
          </cell>
          <cell r="B248" t="str">
            <v>OSCAR ANDRES DE LA PAZ CALDERON</v>
          </cell>
          <cell r="C248">
            <v>1308.77</v>
          </cell>
          <cell r="D248" t="str">
            <v xml:space="preserve"> </v>
          </cell>
          <cell r="E248">
            <v>490.6</v>
          </cell>
          <cell r="F248">
            <v>0</v>
          </cell>
          <cell r="G248">
            <v>1799.37</v>
          </cell>
          <cell r="H248" t="str">
            <v xml:space="preserve"> </v>
          </cell>
        </row>
        <row r="249">
          <cell r="A249" t="str">
            <v>5-1-1-5-006-0002-00000052-000-0000</v>
          </cell>
          <cell r="B249" t="str">
            <v>KARINA FERNANDEZ MORALES</v>
          </cell>
          <cell r="C249">
            <v>1079.52</v>
          </cell>
          <cell r="D249" t="str">
            <v xml:space="preserve"> </v>
          </cell>
          <cell r="E249">
            <v>490.6</v>
          </cell>
          <cell r="F249">
            <v>0</v>
          </cell>
          <cell r="G249">
            <v>1570.12</v>
          </cell>
          <cell r="H249" t="str">
            <v xml:space="preserve"> </v>
          </cell>
        </row>
        <row r="250">
          <cell r="A250" t="str">
            <v>5-1-1-5-006-0003-00000000-000-0000</v>
          </cell>
          <cell r="B250" t="str">
            <v>DIVERSAS PRESTACIONES</v>
          </cell>
          <cell r="C250">
            <v>37852.400000000001</v>
          </cell>
          <cell r="D250" t="str">
            <v xml:space="preserve"> </v>
          </cell>
          <cell r="E250">
            <v>0</v>
          </cell>
          <cell r="F250">
            <v>0</v>
          </cell>
          <cell r="G250">
            <v>37852.400000000001</v>
          </cell>
          <cell r="H250" t="str">
            <v xml:space="preserve"> </v>
          </cell>
        </row>
        <row r="251">
          <cell r="A251" t="str">
            <v>5-1-1-5-006-0003-00000007-000-0000</v>
          </cell>
          <cell r="B251" t="str">
            <v>ANDREA GOMEZ SOTELO</v>
          </cell>
          <cell r="C251">
            <v>1770.48</v>
          </cell>
          <cell r="D251" t="str">
            <v xml:space="preserve"> </v>
          </cell>
          <cell r="E251">
            <v>0</v>
          </cell>
          <cell r="F251">
            <v>0</v>
          </cell>
          <cell r="G251">
            <v>1770.48</v>
          </cell>
          <cell r="H251" t="str">
            <v xml:space="preserve"> </v>
          </cell>
        </row>
        <row r="252">
          <cell r="A252" t="str">
            <v>5-1-1-5-006-0003-00000008-000-0000</v>
          </cell>
          <cell r="B252" t="str">
            <v>SOLEDAD HERNANDEZ CASTILLO</v>
          </cell>
          <cell r="C252">
            <v>1770.48</v>
          </cell>
          <cell r="D252" t="str">
            <v xml:space="preserve"> </v>
          </cell>
          <cell r="E252">
            <v>0</v>
          </cell>
          <cell r="F252">
            <v>0</v>
          </cell>
          <cell r="G252">
            <v>1770.48</v>
          </cell>
          <cell r="H252" t="str">
            <v xml:space="preserve"> </v>
          </cell>
        </row>
        <row r="253">
          <cell r="A253" t="str">
            <v>5-1-1-5-006-0003-00000009-000-0000</v>
          </cell>
          <cell r="B253" t="str">
            <v>OMAYRA FONTES GUTIERREZ</v>
          </cell>
          <cell r="C253">
            <v>1770.48</v>
          </cell>
          <cell r="D253" t="str">
            <v xml:space="preserve"> </v>
          </cell>
          <cell r="E253">
            <v>0</v>
          </cell>
          <cell r="F253">
            <v>0</v>
          </cell>
          <cell r="G253">
            <v>1770.48</v>
          </cell>
          <cell r="H253" t="str">
            <v xml:space="preserve"> </v>
          </cell>
        </row>
        <row r="254">
          <cell r="A254" t="str">
            <v>5-1-1-5-006-0003-00000017-000-0000</v>
          </cell>
          <cell r="B254" t="str">
            <v>ERNESTO GERARDO GUERRERO DURAN</v>
          </cell>
          <cell r="C254">
            <v>1770.48</v>
          </cell>
          <cell r="D254" t="str">
            <v xml:space="preserve"> </v>
          </cell>
          <cell r="E254">
            <v>0</v>
          </cell>
          <cell r="F254">
            <v>0</v>
          </cell>
          <cell r="G254">
            <v>1770.48</v>
          </cell>
          <cell r="H254" t="str">
            <v xml:space="preserve"> </v>
          </cell>
        </row>
        <row r="255">
          <cell r="A255" t="str">
            <v>5-1-1-5-006-0003-00000029-000-0000</v>
          </cell>
          <cell r="B255" t="str">
            <v>YARELY ANAI ALCOCER ORTEGA</v>
          </cell>
          <cell r="C255">
            <v>649.28</v>
          </cell>
          <cell r="D255" t="str">
            <v xml:space="preserve"> </v>
          </cell>
          <cell r="E255">
            <v>0</v>
          </cell>
          <cell r="F255">
            <v>0</v>
          </cell>
          <cell r="G255">
            <v>649.28</v>
          </cell>
          <cell r="H255" t="str">
            <v xml:space="preserve"> </v>
          </cell>
        </row>
        <row r="256">
          <cell r="A256" t="str">
            <v>5-1-1-5-006-0003-00000030-000-0000</v>
          </cell>
          <cell r="B256" t="str">
            <v>ARTURO ACOSTA FERNANDEZ</v>
          </cell>
          <cell r="C256">
            <v>1399.28</v>
          </cell>
          <cell r="D256" t="str">
            <v xml:space="preserve"> </v>
          </cell>
          <cell r="E256">
            <v>0</v>
          </cell>
          <cell r="F256">
            <v>0</v>
          </cell>
          <cell r="G256">
            <v>1399.28</v>
          </cell>
          <cell r="H256" t="str">
            <v xml:space="preserve"> </v>
          </cell>
        </row>
        <row r="257">
          <cell r="A257" t="str">
            <v>5-1-1-5-006-0003-00000031-000-0000</v>
          </cell>
          <cell r="B257" t="str">
            <v>MONICA CECILIA CONTRERAS BERMUDEZ</v>
          </cell>
          <cell r="C257">
            <v>1399.28</v>
          </cell>
          <cell r="D257" t="str">
            <v xml:space="preserve"> </v>
          </cell>
          <cell r="E257">
            <v>0</v>
          </cell>
          <cell r="F257">
            <v>0</v>
          </cell>
          <cell r="G257">
            <v>1399.28</v>
          </cell>
          <cell r="H257" t="str">
            <v xml:space="preserve"> </v>
          </cell>
        </row>
        <row r="258">
          <cell r="A258" t="str">
            <v>5-1-1-5-006-0003-00000032-000-0000</v>
          </cell>
          <cell r="B258" t="str">
            <v>CYNTHIA LYZZETHE LOZANO RAMIREZ</v>
          </cell>
          <cell r="C258">
            <v>1770.48</v>
          </cell>
          <cell r="D258" t="str">
            <v xml:space="preserve"> </v>
          </cell>
          <cell r="E258">
            <v>0</v>
          </cell>
          <cell r="F258">
            <v>0</v>
          </cell>
          <cell r="G258">
            <v>1770.48</v>
          </cell>
          <cell r="H258" t="str">
            <v xml:space="preserve"> </v>
          </cell>
        </row>
        <row r="259">
          <cell r="A259" t="str">
            <v>5-1-1-5-006-0003-00000035-000-0000</v>
          </cell>
          <cell r="B259" t="str">
            <v>CLAUDIA MARCELA SANABRIA TRILLO</v>
          </cell>
          <cell r="C259">
            <v>1770.48</v>
          </cell>
          <cell r="D259" t="str">
            <v xml:space="preserve"> </v>
          </cell>
          <cell r="E259">
            <v>0</v>
          </cell>
          <cell r="F259">
            <v>0</v>
          </cell>
          <cell r="G259">
            <v>1770.48</v>
          </cell>
          <cell r="H259" t="str">
            <v xml:space="preserve"> </v>
          </cell>
        </row>
        <row r="260">
          <cell r="A260" t="str">
            <v>5-1-1-5-006-0003-00000037-000-0000</v>
          </cell>
          <cell r="B260" t="str">
            <v>YESENIA ARACELI CARDENAS BALDERRAMA</v>
          </cell>
          <cell r="C260">
            <v>649.28</v>
          </cell>
          <cell r="D260" t="str">
            <v xml:space="preserve"> </v>
          </cell>
          <cell r="E260">
            <v>0</v>
          </cell>
          <cell r="F260">
            <v>0</v>
          </cell>
          <cell r="G260">
            <v>649.28</v>
          </cell>
          <cell r="H260" t="str">
            <v xml:space="preserve"> </v>
          </cell>
        </row>
        <row r="261">
          <cell r="A261" t="str">
            <v>5-1-1-5-006-0003-00000038-000-0000</v>
          </cell>
          <cell r="B261" t="str">
            <v>CRISTY GRICEL JURADO ORTIZ</v>
          </cell>
          <cell r="C261">
            <v>1770.48</v>
          </cell>
          <cell r="D261" t="str">
            <v xml:space="preserve"> </v>
          </cell>
          <cell r="E261">
            <v>0</v>
          </cell>
          <cell r="F261">
            <v>0</v>
          </cell>
          <cell r="G261">
            <v>1770.48</v>
          </cell>
          <cell r="H261" t="str">
            <v xml:space="preserve"> </v>
          </cell>
        </row>
        <row r="262">
          <cell r="A262" t="str">
            <v>5-1-1-5-006-0003-00000039-000-0000</v>
          </cell>
          <cell r="B262" t="str">
            <v>DIEGO ARMANDO GONZALEZ SALAS</v>
          </cell>
          <cell r="C262">
            <v>1770.48</v>
          </cell>
          <cell r="D262" t="str">
            <v xml:space="preserve"> </v>
          </cell>
          <cell r="E262">
            <v>0</v>
          </cell>
          <cell r="F262">
            <v>0</v>
          </cell>
          <cell r="G262">
            <v>1770.48</v>
          </cell>
          <cell r="H262" t="str">
            <v xml:space="preserve"> </v>
          </cell>
        </row>
        <row r="263">
          <cell r="A263" t="str">
            <v>5-1-1-5-006-0003-00000040-000-0000</v>
          </cell>
          <cell r="B263" t="str">
            <v>MA ALEJANDRA GUTIERREZ BORUNDA</v>
          </cell>
          <cell r="C263">
            <v>1770.48</v>
          </cell>
          <cell r="D263" t="str">
            <v xml:space="preserve"> </v>
          </cell>
          <cell r="E263">
            <v>0</v>
          </cell>
          <cell r="F263">
            <v>0</v>
          </cell>
          <cell r="G263">
            <v>1770.48</v>
          </cell>
          <cell r="H263" t="str">
            <v xml:space="preserve"> </v>
          </cell>
        </row>
        <row r="264">
          <cell r="A264" t="str">
            <v>5-1-1-5-006-0003-00000041-000-0000</v>
          </cell>
          <cell r="B264" t="str">
            <v>JAVIER MARTINEZ JOSE</v>
          </cell>
          <cell r="C264">
            <v>649.27</v>
          </cell>
          <cell r="D264" t="str">
            <v xml:space="preserve"> </v>
          </cell>
          <cell r="E264">
            <v>0</v>
          </cell>
          <cell r="F264">
            <v>0</v>
          </cell>
          <cell r="G264">
            <v>649.27</v>
          </cell>
          <cell r="H264" t="str">
            <v xml:space="preserve"> </v>
          </cell>
        </row>
        <row r="265">
          <cell r="A265" t="str">
            <v>5-1-1-5-006-0003-00000042-000-0000</v>
          </cell>
          <cell r="B265" t="str">
            <v>OMAR LARA LUJAN</v>
          </cell>
          <cell r="C265">
            <v>2394.56</v>
          </cell>
          <cell r="D265" t="str">
            <v xml:space="preserve"> </v>
          </cell>
          <cell r="E265">
            <v>0</v>
          </cell>
          <cell r="F265">
            <v>0</v>
          </cell>
          <cell r="G265">
            <v>2394.56</v>
          </cell>
          <cell r="H265" t="str">
            <v xml:space="preserve"> </v>
          </cell>
        </row>
        <row r="266">
          <cell r="A266" t="str">
            <v>5-1-1-5-006-0003-00000043-000-0000</v>
          </cell>
          <cell r="B266" t="str">
            <v>MARIANA ESPINO DIAZ</v>
          </cell>
          <cell r="C266">
            <v>1770.47</v>
          </cell>
          <cell r="D266" t="str">
            <v xml:space="preserve"> </v>
          </cell>
          <cell r="E266">
            <v>0</v>
          </cell>
          <cell r="F266">
            <v>0</v>
          </cell>
          <cell r="G266">
            <v>1770.47</v>
          </cell>
          <cell r="H266" t="str">
            <v xml:space="preserve"> </v>
          </cell>
        </row>
        <row r="267">
          <cell r="A267" t="str">
            <v>5-1-1-5-006-0003-00000044-000-0000</v>
          </cell>
          <cell r="B267" t="str">
            <v>JOSE JESUS JORDAN OROZCO</v>
          </cell>
          <cell r="C267">
            <v>1020.47</v>
          </cell>
          <cell r="D267" t="str">
            <v xml:space="preserve"> </v>
          </cell>
          <cell r="E267">
            <v>0</v>
          </cell>
          <cell r="F267">
            <v>0</v>
          </cell>
          <cell r="G267">
            <v>1020.47</v>
          </cell>
          <cell r="H267" t="str">
            <v xml:space="preserve"> </v>
          </cell>
        </row>
        <row r="268">
          <cell r="A268" t="str">
            <v>5-1-1-5-006-0003-00000045-000-0000</v>
          </cell>
          <cell r="B268" t="str">
            <v>CESAR EMMANUEL HERNANDEZ OSUNA</v>
          </cell>
          <cell r="C268">
            <v>1770.47</v>
          </cell>
          <cell r="D268" t="str">
            <v xml:space="preserve"> </v>
          </cell>
          <cell r="E268">
            <v>0</v>
          </cell>
          <cell r="F268">
            <v>0</v>
          </cell>
          <cell r="G268">
            <v>1770.47</v>
          </cell>
          <cell r="H268" t="str">
            <v xml:space="preserve"> </v>
          </cell>
        </row>
        <row r="269">
          <cell r="A269" t="str">
            <v>5-1-1-5-006-0003-00000046-000-0000</v>
          </cell>
          <cell r="B269" t="str">
            <v>ANDRES DE JESUS LEVARIO GOMEZ</v>
          </cell>
          <cell r="C269">
            <v>1784.72</v>
          </cell>
          <cell r="D269" t="str">
            <v xml:space="preserve"> </v>
          </cell>
          <cell r="E269">
            <v>0</v>
          </cell>
          <cell r="F269">
            <v>0</v>
          </cell>
          <cell r="G269">
            <v>1784.72</v>
          </cell>
          <cell r="H269" t="str">
            <v xml:space="preserve"> </v>
          </cell>
        </row>
        <row r="270">
          <cell r="A270" t="str">
            <v>5-1-1-5-006-0003-00000047-000-0000</v>
          </cell>
          <cell r="B270" t="str">
            <v>MANUEL RODRIGO MARQUEZ LOERA</v>
          </cell>
          <cell r="C270">
            <v>1121.2</v>
          </cell>
          <cell r="D270" t="str">
            <v xml:space="preserve"> </v>
          </cell>
          <cell r="E270">
            <v>0</v>
          </cell>
          <cell r="F270">
            <v>0</v>
          </cell>
          <cell r="G270">
            <v>1121.2</v>
          </cell>
          <cell r="H270" t="str">
            <v xml:space="preserve"> </v>
          </cell>
        </row>
        <row r="271">
          <cell r="A271" t="str">
            <v>5-1-1-5-006-0003-00000048-000-0000</v>
          </cell>
          <cell r="B271" t="str">
            <v>MARIANA LIZETH SALAS ARIAS</v>
          </cell>
          <cell r="C271">
            <v>1121.2</v>
          </cell>
          <cell r="D271" t="str">
            <v xml:space="preserve"> </v>
          </cell>
          <cell r="E271">
            <v>0</v>
          </cell>
          <cell r="F271">
            <v>0</v>
          </cell>
          <cell r="G271">
            <v>1121.2</v>
          </cell>
          <cell r="H271" t="str">
            <v xml:space="preserve"> </v>
          </cell>
        </row>
        <row r="272">
          <cell r="A272" t="str">
            <v>5-1-1-5-006-0003-00000049-000-0000</v>
          </cell>
          <cell r="B272" t="str">
            <v>JORGE ARMANDO ERIVES RAMIREZ</v>
          </cell>
          <cell r="C272">
            <v>1757.4</v>
          </cell>
          <cell r="D272" t="str">
            <v xml:space="preserve"> </v>
          </cell>
          <cell r="E272">
            <v>0</v>
          </cell>
          <cell r="F272">
            <v>0</v>
          </cell>
          <cell r="G272">
            <v>1757.4</v>
          </cell>
          <cell r="H272" t="str">
            <v xml:space="preserve"> </v>
          </cell>
        </row>
        <row r="273">
          <cell r="A273" t="str">
            <v>5-1-1-5-006-0003-00000050-000-0000</v>
          </cell>
          <cell r="B273" t="str">
            <v xml:space="preserve">JESUS GUILLERMO QUINTANA CHAVEZ </v>
          </cell>
          <cell r="C273">
            <v>1757.4</v>
          </cell>
          <cell r="D273" t="str">
            <v xml:space="preserve"> </v>
          </cell>
          <cell r="E273">
            <v>0</v>
          </cell>
          <cell r="F273">
            <v>0</v>
          </cell>
          <cell r="G273">
            <v>1757.4</v>
          </cell>
          <cell r="H273" t="str">
            <v xml:space="preserve"> </v>
          </cell>
        </row>
        <row r="274">
          <cell r="A274" t="str">
            <v>5-1-1-5-006-0003-00000051-000-0000</v>
          </cell>
          <cell r="B274" t="str">
            <v>KARINA FERNANDEZ MORALES</v>
          </cell>
          <cell r="C274">
            <v>2302.6</v>
          </cell>
          <cell r="D274" t="str">
            <v xml:space="preserve"> </v>
          </cell>
          <cell r="E274">
            <v>0</v>
          </cell>
          <cell r="F274">
            <v>0</v>
          </cell>
          <cell r="G274">
            <v>2302.6</v>
          </cell>
          <cell r="H274" t="str">
            <v xml:space="preserve"> </v>
          </cell>
        </row>
        <row r="275">
          <cell r="A275" t="str">
            <v>5-1-1-5-006-0003-00000052-000-0000</v>
          </cell>
          <cell r="B275" t="str">
            <v>OSCAR ANDRES DE LA PAZ CALDERON</v>
          </cell>
          <cell r="C275">
            <v>371.2</v>
          </cell>
          <cell r="D275" t="str">
            <v xml:space="preserve"> </v>
          </cell>
          <cell r="E275">
            <v>0</v>
          </cell>
          <cell r="F275">
            <v>0</v>
          </cell>
          <cell r="G275">
            <v>371.2</v>
          </cell>
          <cell r="H275" t="str">
            <v xml:space="preserve"> </v>
          </cell>
        </row>
        <row r="276">
          <cell r="A276" t="str">
            <v>5-1-1-5-006-0005-00000000-000-0000</v>
          </cell>
          <cell r="B276" t="str">
            <v>BONO DE PRODUCTIVIDAD</v>
          </cell>
          <cell r="C276">
            <v>25906.11</v>
          </cell>
          <cell r="D276" t="str">
            <v xml:space="preserve"> </v>
          </cell>
          <cell r="E276">
            <v>0</v>
          </cell>
          <cell r="F276">
            <v>0</v>
          </cell>
          <cell r="G276">
            <v>25906.11</v>
          </cell>
          <cell r="H276" t="str">
            <v xml:space="preserve"> </v>
          </cell>
        </row>
        <row r="277">
          <cell r="A277" t="str">
            <v>5-1-1-5-006-0005-00000007-000-0000</v>
          </cell>
          <cell r="B277" t="str">
            <v>ANDREA GOMEZ SOTELO</v>
          </cell>
          <cell r="C277">
            <v>1700</v>
          </cell>
          <cell r="D277" t="str">
            <v xml:space="preserve"> </v>
          </cell>
          <cell r="E277">
            <v>0</v>
          </cell>
          <cell r="F277">
            <v>0</v>
          </cell>
          <cell r="G277">
            <v>1700</v>
          </cell>
          <cell r="H277" t="str">
            <v xml:space="preserve"> </v>
          </cell>
        </row>
        <row r="278">
          <cell r="A278" t="str">
            <v>5-1-1-5-006-0005-00000008-000-0000</v>
          </cell>
          <cell r="B278" t="str">
            <v>SOLEDAD HERNANDEZ CASTILLO</v>
          </cell>
          <cell r="C278">
            <v>1700</v>
          </cell>
          <cell r="D278" t="str">
            <v xml:space="preserve"> </v>
          </cell>
          <cell r="E278">
            <v>0</v>
          </cell>
          <cell r="F278">
            <v>0</v>
          </cell>
          <cell r="G278">
            <v>1700</v>
          </cell>
          <cell r="H278" t="str">
            <v xml:space="preserve"> </v>
          </cell>
        </row>
        <row r="279">
          <cell r="A279" t="str">
            <v>5-1-1-5-006-0005-00000009-000-0000</v>
          </cell>
          <cell r="B279" t="str">
            <v>OMAYRA FONTES GUTIERREZ</v>
          </cell>
          <cell r="C279">
            <v>1700</v>
          </cell>
          <cell r="D279" t="str">
            <v xml:space="preserve"> </v>
          </cell>
          <cell r="E279">
            <v>0</v>
          </cell>
          <cell r="F279">
            <v>0</v>
          </cell>
          <cell r="G279">
            <v>1700</v>
          </cell>
          <cell r="H279" t="str">
            <v xml:space="preserve"> </v>
          </cell>
        </row>
        <row r="280">
          <cell r="A280" t="str">
            <v>5-1-1-5-006-0005-00000017-000-0000</v>
          </cell>
          <cell r="B280" t="str">
            <v>ERNESTO GERARDO GUERRERO DURAN</v>
          </cell>
          <cell r="C280">
            <v>1700</v>
          </cell>
          <cell r="D280" t="str">
            <v xml:space="preserve"> </v>
          </cell>
          <cell r="E280">
            <v>0</v>
          </cell>
          <cell r="F280">
            <v>0</v>
          </cell>
          <cell r="G280">
            <v>1700</v>
          </cell>
          <cell r="H280" t="str">
            <v xml:space="preserve"> </v>
          </cell>
        </row>
        <row r="281">
          <cell r="A281" t="str">
            <v>5-1-1-5-006-0005-00000032-000-0000</v>
          </cell>
          <cell r="B281" t="str">
            <v>CYNTHIA LYZZETHE LOZANO RAMIREZ</v>
          </cell>
          <cell r="C281">
            <v>1700</v>
          </cell>
          <cell r="D281" t="str">
            <v xml:space="preserve"> </v>
          </cell>
          <cell r="E281">
            <v>0</v>
          </cell>
          <cell r="F281">
            <v>0</v>
          </cell>
          <cell r="G281">
            <v>1700</v>
          </cell>
          <cell r="H281" t="str">
            <v xml:space="preserve"> </v>
          </cell>
        </row>
        <row r="282">
          <cell r="A282" t="str">
            <v>5-1-1-5-006-0005-00000035-000-0000</v>
          </cell>
          <cell r="B282" t="str">
            <v>CLAUDIA MARCELA SANABRIA TRILLO</v>
          </cell>
          <cell r="C282">
            <v>1700</v>
          </cell>
          <cell r="D282" t="str">
            <v xml:space="preserve"> </v>
          </cell>
          <cell r="E282">
            <v>0</v>
          </cell>
          <cell r="F282">
            <v>0</v>
          </cell>
          <cell r="G282">
            <v>1700</v>
          </cell>
          <cell r="H282" t="str">
            <v xml:space="preserve"> </v>
          </cell>
        </row>
        <row r="283">
          <cell r="A283" t="str">
            <v>5-1-1-5-006-0005-00000038-000-0000</v>
          </cell>
          <cell r="B283" t="str">
            <v>CRISTY GRICEL JURADO ORTIZ</v>
          </cell>
          <cell r="C283">
            <v>1700</v>
          </cell>
          <cell r="D283" t="str">
            <v xml:space="preserve"> </v>
          </cell>
          <cell r="E283">
            <v>0</v>
          </cell>
          <cell r="F283">
            <v>0</v>
          </cell>
          <cell r="G283">
            <v>1700</v>
          </cell>
          <cell r="H283" t="str">
            <v xml:space="preserve"> </v>
          </cell>
        </row>
        <row r="284">
          <cell r="A284" t="str">
            <v>5-1-1-5-006-0005-00000039-000-0000</v>
          </cell>
          <cell r="B284" t="str">
            <v>DIEGO ARMANDO GONZALEZ SALAS</v>
          </cell>
          <cell r="C284">
            <v>1700</v>
          </cell>
          <cell r="D284" t="str">
            <v xml:space="preserve"> </v>
          </cell>
          <cell r="E284">
            <v>0</v>
          </cell>
          <cell r="F284">
            <v>0</v>
          </cell>
          <cell r="G284">
            <v>1700</v>
          </cell>
          <cell r="H284" t="str">
            <v xml:space="preserve"> </v>
          </cell>
        </row>
        <row r="285">
          <cell r="A285" t="str">
            <v>5-1-1-5-006-0005-00000040-000-0000</v>
          </cell>
          <cell r="B285" t="str">
            <v>MA ALEJANDRA GUTIERREZ BORUNDA</v>
          </cell>
          <cell r="C285">
            <v>1700</v>
          </cell>
          <cell r="D285" t="str">
            <v xml:space="preserve"> </v>
          </cell>
          <cell r="E285">
            <v>0</v>
          </cell>
          <cell r="F285">
            <v>0</v>
          </cell>
          <cell r="G285">
            <v>1700</v>
          </cell>
          <cell r="H285" t="str">
            <v xml:space="preserve"> </v>
          </cell>
        </row>
        <row r="286">
          <cell r="A286" t="str">
            <v>5-1-1-5-006-0005-00000041-000-0000</v>
          </cell>
          <cell r="B286" t="str">
            <v>OMAR LARA LUJAN</v>
          </cell>
          <cell r="C286">
            <v>1700</v>
          </cell>
          <cell r="D286" t="str">
            <v xml:space="preserve"> </v>
          </cell>
          <cell r="E286">
            <v>0</v>
          </cell>
          <cell r="F286">
            <v>0</v>
          </cell>
          <cell r="G286">
            <v>1700</v>
          </cell>
          <cell r="H286" t="str">
            <v xml:space="preserve"> </v>
          </cell>
        </row>
        <row r="287">
          <cell r="A287" t="str">
            <v>5-1-1-5-006-0005-00000042-000-0000</v>
          </cell>
          <cell r="B287" t="str">
            <v>MARIANA ESPINO DIAZ</v>
          </cell>
          <cell r="C287">
            <v>1572.5</v>
          </cell>
          <cell r="D287" t="str">
            <v xml:space="preserve"> </v>
          </cell>
          <cell r="E287">
            <v>0</v>
          </cell>
          <cell r="F287">
            <v>0</v>
          </cell>
          <cell r="G287">
            <v>1572.5</v>
          </cell>
          <cell r="H287" t="str">
            <v xml:space="preserve"> </v>
          </cell>
        </row>
        <row r="288">
          <cell r="A288" t="str">
            <v>5-1-1-5-006-0005-00000043-000-0000</v>
          </cell>
          <cell r="B288" t="str">
            <v>JOSE JESUS JORDAN OROZCO</v>
          </cell>
          <cell r="C288">
            <v>1402.5</v>
          </cell>
          <cell r="D288" t="str">
            <v xml:space="preserve"> </v>
          </cell>
          <cell r="E288">
            <v>0</v>
          </cell>
          <cell r="F288">
            <v>0</v>
          </cell>
          <cell r="G288">
            <v>1402.5</v>
          </cell>
          <cell r="H288" t="str">
            <v xml:space="preserve"> </v>
          </cell>
        </row>
        <row r="289">
          <cell r="A289" t="str">
            <v>5-1-1-5-006-0005-00000044-000-0000</v>
          </cell>
          <cell r="B289" t="str">
            <v>CESAR EMMANUEL HERNDEZ OSUNA</v>
          </cell>
          <cell r="C289">
            <v>1350.56</v>
          </cell>
          <cell r="D289" t="str">
            <v xml:space="preserve"> </v>
          </cell>
          <cell r="E289">
            <v>0</v>
          </cell>
          <cell r="F289">
            <v>0</v>
          </cell>
          <cell r="G289">
            <v>1350.56</v>
          </cell>
          <cell r="H289" t="str">
            <v xml:space="preserve"> </v>
          </cell>
        </row>
        <row r="290">
          <cell r="A290" t="str">
            <v>5-1-1-5-006-0005-00000045-000-0000</v>
          </cell>
          <cell r="B290" t="str">
            <v>ANDRES DE JESUS LEVARIO GOMEZ</v>
          </cell>
          <cell r="C290">
            <v>1001.11</v>
          </cell>
          <cell r="D290" t="str">
            <v xml:space="preserve"> </v>
          </cell>
          <cell r="E290">
            <v>0</v>
          </cell>
          <cell r="F290">
            <v>0</v>
          </cell>
          <cell r="G290">
            <v>1001.11</v>
          </cell>
          <cell r="H290" t="str">
            <v xml:space="preserve"> </v>
          </cell>
        </row>
        <row r="291">
          <cell r="A291" t="str">
            <v>5-1-1-5-006-0005-00000046-000-0000</v>
          </cell>
          <cell r="B291" t="str">
            <v>MANUEL RODRIGO MARQUEZ LOERA</v>
          </cell>
          <cell r="C291">
            <v>689.44</v>
          </cell>
          <cell r="D291" t="str">
            <v xml:space="preserve"> </v>
          </cell>
          <cell r="E291">
            <v>0</v>
          </cell>
          <cell r="F291">
            <v>0</v>
          </cell>
          <cell r="G291">
            <v>689.44</v>
          </cell>
          <cell r="H291" t="str">
            <v xml:space="preserve"> </v>
          </cell>
        </row>
        <row r="292">
          <cell r="A292" t="str">
            <v>5-1-1-5-006-0005-00000047-000-0000</v>
          </cell>
          <cell r="B292" t="str">
            <v>MARIANA LIZETH SALAS ARIAS</v>
          </cell>
          <cell r="C292">
            <v>689.44</v>
          </cell>
          <cell r="D292" t="str">
            <v xml:space="preserve"> </v>
          </cell>
          <cell r="E292">
            <v>0</v>
          </cell>
          <cell r="F292">
            <v>0</v>
          </cell>
          <cell r="G292">
            <v>689.44</v>
          </cell>
          <cell r="H292" t="str">
            <v xml:space="preserve"> </v>
          </cell>
        </row>
        <row r="293">
          <cell r="A293" t="str">
            <v>5-1-1-5-006-0005-00000048-000-0000</v>
          </cell>
          <cell r="B293" t="str">
            <v>JORGE ARMANDO ERIVES RAMIREZ</v>
          </cell>
          <cell r="C293">
            <v>557.22</v>
          </cell>
          <cell r="D293" t="str">
            <v xml:space="preserve"> </v>
          </cell>
          <cell r="E293">
            <v>0</v>
          </cell>
          <cell r="F293">
            <v>0</v>
          </cell>
          <cell r="G293">
            <v>557.22</v>
          </cell>
          <cell r="H293" t="str">
            <v xml:space="preserve"> </v>
          </cell>
        </row>
        <row r="294">
          <cell r="A294" t="str">
            <v>5-1-1-5-006-0005-00000049-000-0000</v>
          </cell>
          <cell r="B294" t="str">
            <v>OSCAR ANDRES DE LA PAZ CALDERON</v>
          </cell>
          <cell r="C294">
            <v>524.16999999999996</v>
          </cell>
          <cell r="D294" t="str">
            <v xml:space="preserve"> </v>
          </cell>
          <cell r="E294">
            <v>0</v>
          </cell>
          <cell r="F294">
            <v>0</v>
          </cell>
          <cell r="G294">
            <v>524.16999999999996</v>
          </cell>
          <cell r="H294" t="str">
            <v xml:space="preserve"> </v>
          </cell>
        </row>
        <row r="295">
          <cell r="A295" t="str">
            <v>5-1-1-5-006-0005-00000050-000-0000</v>
          </cell>
          <cell r="B295" t="str">
            <v>JESUS GUILLERMO QUINTANA CHAVEZ</v>
          </cell>
          <cell r="C295">
            <v>476.94</v>
          </cell>
          <cell r="D295" t="str">
            <v xml:space="preserve"> </v>
          </cell>
          <cell r="E295">
            <v>0</v>
          </cell>
          <cell r="F295">
            <v>0</v>
          </cell>
          <cell r="G295">
            <v>476.94</v>
          </cell>
          <cell r="H295" t="str">
            <v xml:space="preserve"> </v>
          </cell>
        </row>
        <row r="296">
          <cell r="A296" t="str">
            <v>5-1-1-5-006-0005-00000051-000-0000</v>
          </cell>
          <cell r="B296" t="str">
            <v>KARINA FERNADEZ MORALES</v>
          </cell>
          <cell r="C296">
            <v>458.06</v>
          </cell>
          <cell r="D296" t="str">
            <v xml:space="preserve"> </v>
          </cell>
          <cell r="E296">
            <v>0</v>
          </cell>
          <cell r="F296">
            <v>0</v>
          </cell>
          <cell r="G296">
            <v>458.06</v>
          </cell>
          <cell r="H296" t="str">
            <v xml:space="preserve"> </v>
          </cell>
        </row>
        <row r="297">
          <cell r="A297" t="str">
            <v>5-1-1-5-006-0005-00000052-000-0000</v>
          </cell>
          <cell r="B297" t="str">
            <v>CLAUDIA KARINA FUENTES TELLEZ</v>
          </cell>
          <cell r="C297">
            <v>184.17</v>
          </cell>
          <cell r="D297" t="str">
            <v xml:space="preserve"> </v>
          </cell>
          <cell r="E297">
            <v>0</v>
          </cell>
          <cell r="F297">
            <v>0</v>
          </cell>
          <cell r="G297">
            <v>184.17</v>
          </cell>
          <cell r="H297" t="str">
            <v xml:space="preserve"> </v>
          </cell>
        </row>
        <row r="298">
          <cell r="A298" t="str">
            <v>5-1-2-0-000-0000-00000000-000-0000</v>
          </cell>
          <cell r="B298" t="str">
            <v>MATERIALES Y SUMINISTROS</v>
          </cell>
          <cell r="C298">
            <v>153142.96</v>
          </cell>
          <cell r="D298" t="str">
            <v xml:space="preserve"> </v>
          </cell>
          <cell r="E298">
            <v>13224.94</v>
          </cell>
          <cell r="F298">
            <v>0</v>
          </cell>
          <cell r="G298">
            <v>166367.9</v>
          </cell>
          <cell r="H298" t="str">
            <v xml:space="preserve"> </v>
          </cell>
        </row>
        <row r="299">
          <cell r="A299" t="str">
            <v>5-1-2-1-000-0000-00000000-000-0000</v>
          </cell>
          <cell r="B299" t="str">
            <v>MATERIAL DE ADMON, EMISION DOCUMENTOS Y ART OFICIA</v>
          </cell>
          <cell r="C299">
            <v>73440.7</v>
          </cell>
          <cell r="D299" t="str">
            <v xml:space="preserve"> </v>
          </cell>
          <cell r="E299">
            <v>1224.94</v>
          </cell>
          <cell r="F299">
            <v>0</v>
          </cell>
          <cell r="G299">
            <v>74665.64</v>
          </cell>
          <cell r="H299" t="str">
            <v xml:space="preserve"> </v>
          </cell>
        </row>
        <row r="300">
          <cell r="A300" t="str">
            <v>5-1-2-1-001-0000-00000000-000-0000</v>
          </cell>
          <cell r="B300" t="str">
            <v>MATERIALES, ÚTILES Y EQUIPOS MENORES DE OFICIN</v>
          </cell>
          <cell r="C300">
            <v>73440.7</v>
          </cell>
          <cell r="D300" t="str">
            <v xml:space="preserve"> </v>
          </cell>
          <cell r="E300">
            <v>2036.94</v>
          </cell>
          <cell r="F300">
            <v>0</v>
          </cell>
          <cell r="G300">
            <v>75477.64</v>
          </cell>
          <cell r="H300" t="str">
            <v xml:space="preserve"> </v>
          </cell>
        </row>
        <row r="301">
          <cell r="A301" t="str">
            <v>5-1-2-1-004-0000-00000000-000-0000</v>
          </cell>
          <cell r="B301" t="str">
            <v>MATERIALES, ÚTILES Y EQUIPOS MENORES DE TECNOL</v>
          </cell>
          <cell r="C301">
            <v>0</v>
          </cell>
          <cell r="D301" t="str">
            <v xml:space="preserve"> </v>
          </cell>
          <cell r="E301">
            <v>-812</v>
          </cell>
          <cell r="F301">
            <v>0</v>
          </cell>
          <cell r="G301">
            <v>-812</v>
          </cell>
          <cell r="H301" t="str">
            <v xml:space="preserve"> </v>
          </cell>
        </row>
        <row r="302">
          <cell r="A302" t="str">
            <v>5-1-2-2-000-0000-00000000-000-0000</v>
          </cell>
          <cell r="B302" t="str">
            <v>ALIMENTOS Y UTENSILIOS</v>
          </cell>
          <cell r="C302">
            <v>1624</v>
          </cell>
          <cell r="D302" t="str">
            <v xml:space="preserve"> </v>
          </cell>
          <cell r="E302">
            <v>0</v>
          </cell>
          <cell r="F302">
            <v>0</v>
          </cell>
          <cell r="G302">
            <v>1624</v>
          </cell>
          <cell r="H302" t="str">
            <v xml:space="preserve"> </v>
          </cell>
        </row>
        <row r="303">
          <cell r="A303" t="str">
            <v>5-1-2-2-003-0000-00000000-000-0000</v>
          </cell>
          <cell r="B303" t="str">
            <v>UTENSILIOS PARA EL SERVICIO DE ALIMENTACIÓN</v>
          </cell>
          <cell r="C303">
            <v>1624</v>
          </cell>
          <cell r="D303" t="str">
            <v xml:space="preserve"> </v>
          </cell>
          <cell r="E303">
            <v>0</v>
          </cell>
          <cell r="F303">
            <v>0</v>
          </cell>
          <cell r="G303">
            <v>1624</v>
          </cell>
          <cell r="H303" t="str">
            <v xml:space="preserve"> </v>
          </cell>
        </row>
        <row r="304">
          <cell r="A304" t="str">
            <v>5-1-2-6-000-0000-00000000-000-0000</v>
          </cell>
          <cell r="B304" t="str">
            <v>COMBUSTIBLES , LUBRICANTES Y ADITIVOS</v>
          </cell>
          <cell r="C304">
            <v>72610.240000000005</v>
          </cell>
          <cell r="D304" t="str">
            <v xml:space="preserve"> </v>
          </cell>
          <cell r="E304">
            <v>12000</v>
          </cell>
          <cell r="F304">
            <v>0</v>
          </cell>
          <cell r="G304">
            <v>84610.240000000005</v>
          </cell>
          <cell r="H304" t="str">
            <v xml:space="preserve"> </v>
          </cell>
        </row>
        <row r="305">
          <cell r="A305" t="str">
            <v>5-1-2-6-001-0000-00000000-000-0000</v>
          </cell>
          <cell r="B305" t="str">
            <v>COMBUSTIBLES, LUBRICANTES Y ADITIVOS</v>
          </cell>
          <cell r="C305">
            <v>72610.240000000005</v>
          </cell>
          <cell r="D305" t="str">
            <v xml:space="preserve"> </v>
          </cell>
          <cell r="E305">
            <v>12000</v>
          </cell>
          <cell r="F305">
            <v>0</v>
          </cell>
          <cell r="G305">
            <v>84610.240000000005</v>
          </cell>
          <cell r="H305" t="str">
            <v xml:space="preserve"> </v>
          </cell>
        </row>
        <row r="306">
          <cell r="A306" t="str">
            <v>5-1-2-9-000-0000-00000000-000-0000</v>
          </cell>
          <cell r="B306" t="str">
            <v>HERRAMIENTAS, REFACCIONES Y ACCESORIOS MENORES</v>
          </cell>
          <cell r="C306">
            <v>5468.02</v>
          </cell>
          <cell r="D306" t="str">
            <v xml:space="preserve"> </v>
          </cell>
          <cell r="E306">
            <v>0</v>
          </cell>
          <cell r="F306">
            <v>0</v>
          </cell>
          <cell r="G306">
            <v>5468.02</v>
          </cell>
          <cell r="H306" t="str">
            <v xml:space="preserve"> </v>
          </cell>
        </row>
        <row r="307">
          <cell r="A307" t="str">
            <v>5-1-2-9-004-0000-00000000-000-0000</v>
          </cell>
          <cell r="B307" t="str">
            <v>REFACCIONES Y ACCESORIOS EQ COMPUTO Y TI</v>
          </cell>
          <cell r="C307">
            <v>5468.02</v>
          </cell>
          <cell r="D307" t="str">
            <v xml:space="preserve"> </v>
          </cell>
          <cell r="E307">
            <v>0</v>
          </cell>
          <cell r="F307">
            <v>0</v>
          </cell>
          <cell r="G307">
            <v>5468.02</v>
          </cell>
          <cell r="H307" t="str">
            <v xml:space="preserve"> </v>
          </cell>
        </row>
        <row r="308">
          <cell r="A308" t="str">
            <v>5-1-3-0-000-0000-00000000-000-0000</v>
          </cell>
          <cell r="B308" t="str">
            <v>SERVICIOS GENERALES</v>
          </cell>
          <cell r="C308">
            <v>1093975.3799999999</v>
          </cell>
          <cell r="D308" t="str">
            <v xml:space="preserve"> </v>
          </cell>
          <cell r="E308">
            <v>475812.94</v>
          </cell>
          <cell r="F308">
            <v>13440</v>
          </cell>
          <cell r="G308">
            <v>1556348.32</v>
          </cell>
          <cell r="H308" t="str">
            <v xml:space="preserve"> </v>
          </cell>
        </row>
        <row r="309">
          <cell r="A309" t="str">
            <v>5-1-3-1-000-0000-00000000-000-0000</v>
          </cell>
          <cell r="B309" t="str">
            <v>SERVICIOS BASICOS</v>
          </cell>
          <cell r="C309">
            <v>35423.410000000003</v>
          </cell>
          <cell r="D309" t="str">
            <v xml:space="preserve"> </v>
          </cell>
          <cell r="E309">
            <v>0</v>
          </cell>
          <cell r="F309">
            <v>0</v>
          </cell>
          <cell r="G309">
            <v>35423.410000000003</v>
          </cell>
          <cell r="H309" t="str">
            <v xml:space="preserve"> </v>
          </cell>
        </row>
        <row r="310">
          <cell r="A310" t="str">
            <v>5-1-3-1-005-0000-00000000-000-0000</v>
          </cell>
          <cell r="B310" t="str">
            <v>TELEFONÍA CELULAR</v>
          </cell>
          <cell r="C310">
            <v>32308.02</v>
          </cell>
          <cell r="D310" t="str">
            <v xml:space="preserve"> </v>
          </cell>
          <cell r="E310">
            <v>0</v>
          </cell>
          <cell r="F310">
            <v>0</v>
          </cell>
          <cell r="G310">
            <v>32308.02</v>
          </cell>
          <cell r="H310" t="str">
            <v xml:space="preserve"> </v>
          </cell>
        </row>
        <row r="311">
          <cell r="A311" t="str">
            <v>5-1-3-1-005-0001-00000000-000-0000</v>
          </cell>
          <cell r="B311" t="str">
            <v>LINEA 2</v>
          </cell>
          <cell r="C311">
            <v>12230</v>
          </cell>
          <cell r="D311" t="str">
            <v xml:space="preserve"> </v>
          </cell>
          <cell r="E311">
            <v>0</v>
          </cell>
          <cell r="F311">
            <v>0</v>
          </cell>
          <cell r="G311">
            <v>12230</v>
          </cell>
          <cell r="H311" t="str">
            <v xml:space="preserve"> </v>
          </cell>
        </row>
        <row r="312">
          <cell r="A312" t="str">
            <v>5-1-3-1-005-0002-00000000-000-0000</v>
          </cell>
          <cell r="B312" t="str">
            <v>LINEA 1</v>
          </cell>
          <cell r="C312">
            <v>20078.02</v>
          </cell>
          <cell r="D312" t="str">
            <v xml:space="preserve"> </v>
          </cell>
          <cell r="E312">
            <v>0</v>
          </cell>
          <cell r="F312">
            <v>0</v>
          </cell>
          <cell r="G312">
            <v>20078.02</v>
          </cell>
          <cell r="H312" t="str">
            <v xml:space="preserve"> </v>
          </cell>
        </row>
        <row r="313">
          <cell r="A313" t="str">
            <v>5-1-3-1-008-0000-00000000-000-0000</v>
          </cell>
          <cell r="B313" t="str">
            <v>SERVICIOS POSTALES Y TELEGRÁFICOS</v>
          </cell>
          <cell r="C313">
            <v>3115.39</v>
          </cell>
          <cell r="D313" t="str">
            <v xml:space="preserve"> </v>
          </cell>
          <cell r="E313">
            <v>0</v>
          </cell>
          <cell r="F313">
            <v>0</v>
          </cell>
          <cell r="G313">
            <v>3115.39</v>
          </cell>
          <cell r="H313" t="str">
            <v xml:space="preserve"> </v>
          </cell>
        </row>
        <row r="314">
          <cell r="A314" t="str">
            <v>5-1-3-2-000-0000-00000000-000-0000</v>
          </cell>
          <cell r="B314" t="str">
            <v>SERVICIOS DE ARRENDAMIENTO</v>
          </cell>
          <cell r="C314">
            <v>99713.75</v>
          </cell>
          <cell r="D314" t="str">
            <v xml:space="preserve"> </v>
          </cell>
          <cell r="E314">
            <v>65192.14</v>
          </cell>
          <cell r="F314">
            <v>0</v>
          </cell>
          <cell r="G314">
            <v>164905.89000000001</v>
          </cell>
          <cell r="H314" t="str">
            <v xml:space="preserve"> </v>
          </cell>
        </row>
        <row r="315">
          <cell r="A315" t="str">
            <v>5-1-3-2-002-0000-00000000-000-0000</v>
          </cell>
          <cell r="B315" t="str">
            <v>ARRENDAMIENTO DE EDIFICIOS</v>
          </cell>
          <cell r="C315">
            <v>75469.75</v>
          </cell>
          <cell r="D315" t="str">
            <v xml:space="preserve"> </v>
          </cell>
          <cell r="E315">
            <v>62988.14</v>
          </cell>
          <cell r="F315">
            <v>0</v>
          </cell>
          <cell r="G315">
            <v>138457.89000000001</v>
          </cell>
          <cell r="H315" t="str">
            <v xml:space="preserve"> </v>
          </cell>
        </row>
        <row r="316">
          <cell r="A316" t="str">
            <v>5-1-3-2-003-0000-00000000-000-0000</v>
          </cell>
          <cell r="B316" t="str">
            <v>ARRENDAMIENTO DE MOBILIARIO Y EQUIPO DE ADMINI</v>
          </cell>
          <cell r="C316">
            <v>24244</v>
          </cell>
          <cell r="D316" t="str">
            <v xml:space="preserve"> </v>
          </cell>
          <cell r="E316">
            <v>2204</v>
          </cell>
          <cell r="F316">
            <v>0</v>
          </cell>
          <cell r="G316">
            <v>26448</v>
          </cell>
          <cell r="H316" t="str">
            <v xml:space="preserve"> </v>
          </cell>
        </row>
        <row r="317">
          <cell r="A317" t="str">
            <v>5-1-3-3-000-0000-00000000-000-0000</v>
          </cell>
          <cell r="B317" t="str">
            <v>SERVICIOS PROFESIONALES, CIENTIFICOS Y TECNICOS</v>
          </cell>
          <cell r="C317">
            <v>185472.55</v>
          </cell>
          <cell r="D317" t="str">
            <v xml:space="preserve"> </v>
          </cell>
          <cell r="E317">
            <v>227283.83</v>
          </cell>
          <cell r="F317">
            <v>13440</v>
          </cell>
          <cell r="G317">
            <v>399316.38</v>
          </cell>
          <cell r="H317" t="str">
            <v xml:space="preserve"> </v>
          </cell>
        </row>
        <row r="318">
          <cell r="A318" t="str">
            <v>5-1-3-3-001-0000-00000000-000-0000</v>
          </cell>
          <cell r="B318" t="str">
            <v>OTROS GASTOS DE ADMINISTRACION</v>
          </cell>
          <cell r="C318">
            <v>133377.04</v>
          </cell>
          <cell r="D318" t="str">
            <v xml:space="preserve"> </v>
          </cell>
          <cell r="E318">
            <v>-10164.69</v>
          </cell>
          <cell r="F318">
            <v>0</v>
          </cell>
          <cell r="G318">
            <v>123212.35</v>
          </cell>
          <cell r="H318" t="str">
            <v xml:space="preserve"> </v>
          </cell>
        </row>
        <row r="319">
          <cell r="A319" t="str">
            <v>5-1-3-3-001-0010-00000000-000-0000</v>
          </cell>
          <cell r="B319" t="str">
            <v>DIVERSOS</v>
          </cell>
          <cell r="C319">
            <v>25692.06</v>
          </cell>
          <cell r="D319" t="str">
            <v xml:space="preserve"> </v>
          </cell>
          <cell r="E319">
            <v>913.43</v>
          </cell>
          <cell r="F319">
            <v>0</v>
          </cell>
          <cell r="G319">
            <v>26605.49</v>
          </cell>
          <cell r="H319" t="str">
            <v xml:space="preserve"> </v>
          </cell>
        </row>
        <row r="320">
          <cell r="A320" t="str">
            <v>5-1-3-3-001-0015-00000000-000-0000</v>
          </cell>
          <cell r="B320" t="str">
            <v>GASTOS LEGALES</v>
          </cell>
          <cell r="C320">
            <v>102227.19</v>
          </cell>
          <cell r="D320" t="str">
            <v xml:space="preserve"> </v>
          </cell>
          <cell r="E320">
            <v>-11368.12</v>
          </cell>
          <cell r="F320">
            <v>0</v>
          </cell>
          <cell r="G320">
            <v>90859.07</v>
          </cell>
          <cell r="H320" t="str">
            <v xml:space="preserve"> </v>
          </cell>
        </row>
        <row r="321">
          <cell r="A321" t="str">
            <v>5-1-3-3-001-0023-00000000-000-0000</v>
          </cell>
          <cell r="B321" t="str">
            <v>CARGOS BANCARIOS</v>
          </cell>
          <cell r="C321">
            <v>5457.79</v>
          </cell>
          <cell r="D321" t="str">
            <v xml:space="preserve"> </v>
          </cell>
          <cell r="E321">
            <v>290</v>
          </cell>
          <cell r="F321">
            <v>0</v>
          </cell>
          <cell r="G321">
            <v>5747.79</v>
          </cell>
          <cell r="H321" t="str">
            <v xml:space="preserve"> </v>
          </cell>
        </row>
        <row r="322">
          <cell r="A322" t="str">
            <v>5-1-3-3-003-0000-00000000-000-0000</v>
          </cell>
          <cell r="B322" t="str">
            <v>SERVICIOS DE CONSULTORÍA ADMINISTRATIVA, PROCE</v>
          </cell>
          <cell r="C322">
            <v>0</v>
          </cell>
          <cell r="D322" t="str">
            <v xml:space="preserve"> </v>
          </cell>
          <cell r="E322">
            <v>21819.599999999999</v>
          </cell>
          <cell r="F322">
            <v>0</v>
          </cell>
          <cell r="G322">
            <v>21819.599999999999</v>
          </cell>
          <cell r="H322" t="str">
            <v xml:space="preserve"> </v>
          </cell>
        </row>
        <row r="323">
          <cell r="A323" t="str">
            <v>5-1-3-3-006-0000-00000000-000-0000</v>
          </cell>
          <cell r="B323" t="str">
            <v>SERVICIOS DE APOYO ADMINISTRATIVO, TRADUCCIÓN,</v>
          </cell>
          <cell r="C323">
            <v>2308.4</v>
          </cell>
          <cell r="D323" t="str">
            <v xml:space="preserve"> </v>
          </cell>
          <cell r="E323">
            <v>0</v>
          </cell>
          <cell r="F323">
            <v>0</v>
          </cell>
          <cell r="G323">
            <v>2308.4</v>
          </cell>
          <cell r="H323" t="str">
            <v xml:space="preserve"> </v>
          </cell>
        </row>
        <row r="324">
          <cell r="A324" t="str">
            <v>5-1-3-3-009-0000-00000000-000-0000</v>
          </cell>
          <cell r="B324" t="str">
            <v>SERVICIOS PROFESIONALES, CIENTÍFICOS Y TÉCNICO</v>
          </cell>
          <cell r="C324">
            <v>24964.12</v>
          </cell>
          <cell r="D324" t="str">
            <v xml:space="preserve"> </v>
          </cell>
          <cell r="E324">
            <v>135844.12</v>
          </cell>
          <cell r="F324">
            <v>13440</v>
          </cell>
          <cell r="G324">
            <v>147368.24</v>
          </cell>
          <cell r="H324" t="str">
            <v xml:space="preserve"> </v>
          </cell>
        </row>
        <row r="325">
          <cell r="A325" t="str">
            <v>5-1-3-3-009-0001-00000000-000-0000</v>
          </cell>
          <cell r="B325" t="str">
            <v>HONORARIOS FIDUCIARIA</v>
          </cell>
          <cell r="C325">
            <v>21520.799999999999</v>
          </cell>
          <cell r="D325" t="str">
            <v xml:space="preserve"> </v>
          </cell>
          <cell r="E325">
            <v>21520.799999999999</v>
          </cell>
          <cell r="F325">
            <v>0</v>
          </cell>
          <cell r="G325">
            <v>43041.599999999999</v>
          </cell>
          <cell r="H325" t="str">
            <v xml:space="preserve"> </v>
          </cell>
        </row>
        <row r="326">
          <cell r="A326" t="str">
            <v>5-1-3-3-009-0002-00000000-000-0000</v>
          </cell>
          <cell r="B326" t="str">
            <v>IVA PAGADO HONOR. FIDUCIARIA</v>
          </cell>
          <cell r="C326">
            <v>3443.32</v>
          </cell>
          <cell r="D326" t="str">
            <v xml:space="preserve"> </v>
          </cell>
          <cell r="E326">
            <v>3443.32</v>
          </cell>
          <cell r="F326">
            <v>0</v>
          </cell>
          <cell r="G326">
            <v>6886.64</v>
          </cell>
          <cell r="H326" t="str">
            <v xml:space="preserve"> </v>
          </cell>
        </row>
        <row r="327">
          <cell r="A327" t="str">
            <v>5-1-3-3-009-0107-00000000-000-0000</v>
          </cell>
          <cell r="B327" t="str">
            <v>RUBEN ARMENDARIZ SANDOVAL</v>
          </cell>
          <cell r="C327">
            <v>0</v>
          </cell>
          <cell r="D327" t="str">
            <v xml:space="preserve"> </v>
          </cell>
          <cell r="E327">
            <v>97440</v>
          </cell>
          <cell r="F327">
            <v>13440</v>
          </cell>
          <cell r="G327">
            <v>84000</v>
          </cell>
          <cell r="H327" t="str">
            <v xml:space="preserve"> </v>
          </cell>
        </row>
        <row r="328">
          <cell r="A328" t="str">
            <v>5-1-3-3-009-0108-00000000-000-0000</v>
          </cell>
          <cell r="B328" t="str">
            <v xml:space="preserve">IVA PAGADO RUBEN ARMENDARIZ SANDOVAL </v>
          </cell>
          <cell r="C328">
            <v>0</v>
          </cell>
          <cell r="D328" t="str">
            <v xml:space="preserve"> </v>
          </cell>
          <cell r="E328">
            <v>13440</v>
          </cell>
          <cell r="F328">
            <v>0</v>
          </cell>
          <cell r="G328">
            <v>13440</v>
          </cell>
          <cell r="H328" t="str">
            <v xml:space="preserve"> </v>
          </cell>
        </row>
        <row r="329">
          <cell r="A329" t="str">
            <v>5-1-3-3-010-0000-00000000-000-0000</v>
          </cell>
          <cell r="B329" t="str">
            <v>SERVICIOS LEGALES, DE CONTABILIDAD, AUDITORÍA</v>
          </cell>
          <cell r="C329">
            <v>24822.99</v>
          </cell>
          <cell r="D329" t="str">
            <v xml:space="preserve"> </v>
          </cell>
          <cell r="E329">
            <v>79784.800000000003</v>
          </cell>
          <cell r="F329">
            <v>0</v>
          </cell>
          <cell r="G329">
            <v>104607.79</v>
          </cell>
          <cell r="H329" t="str">
            <v xml:space="preserve"> </v>
          </cell>
        </row>
        <row r="330">
          <cell r="A330" t="str">
            <v>5-1-3-4-000-0000-00000000-000-0000</v>
          </cell>
          <cell r="B330" t="str">
            <v>SERVICIOS FINANCIEROS, BANCARIOS Y COMERCIALES</v>
          </cell>
          <cell r="C330">
            <v>56169.01</v>
          </cell>
          <cell r="D330" t="str">
            <v xml:space="preserve"> </v>
          </cell>
          <cell r="E330">
            <v>8426.11</v>
          </cell>
          <cell r="F330">
            <v>0</v>
          </cell>
          <cell r="G330">
            <v>64595.12</v>
          </cell>
          <cell r="H330" t="str">
            <v xml:space="preserve"> </v>
          </cell>
        </row>
        <row r="331">
          <cell r="A331" t="str">
            <v>5-1-3-4-005-0000-00000000-000-0000</v>
          </cell>
          <cell r="B331" t="str">
            <v>SEGURO DE BIENES PATRIMONIALES</v>
          </cell>
          <cell r="C331">
            <v>19537.009999999998</v>
          </cell>
          <cell r="D331" t="str">
            <v xml:space="preserve"> </v>
          </cell>
          <cell r="E331">
            <v>2046.11</v>
          </cell>
          <cell r="F331">
            <v>0</v>
          </cell>
          <cell r="G331">
            <v>21583.119999999999</v>
          </cell>
          <cell r="H331" t="str">
            <v xml:space="preserve"> </v>
          </cell>
        </row>
        <row r="332">
          <cell r="A332" t="str">
            <v>5-1-3-4-007-0000-00000000-000-0000</v>
          </cell>
          <cell r="B332" t="str">
            <v>FLETES Y MANIOBRAS</v>
          </cell>
          <cell r="C332">
            <v>36632</v>
          </cell>
          <cell r="D332" t="str">
            <v xml:space="preserve"> </v>
          </cell>
          <cell r="E332">
            <v>6380</v>
          </cell>
          <cell r="F332">
            <v>0</v>
          </cell>
          <cell r="G332">
            <v>43012</v>
          </cell>
          <cell r="H332" t="str">
            <v xml:space="preserve"> </v>
          </cell>
        </row>
        <row r="333">
          <cell r="A333" t="str">
            <v>5-1-3-5-000-0000-00000000-000-0000</v>
          </cell>
          <cell r="B333" t="str">
            <v>SERVICIOS DE INSTALACION, REPARACION, MTTO Y CONSE</v>
          </cell>
          <cell r="C333">
            <v>46120.959999999999</v>
          </cell>
          <cell r="D333" t="str">
            <v xml:space="preserve"> </v>
          </cell>
          <cell r="E333">
            <v>6379.96</v>
          </cell>
          <cell r="F333">
            <v>0</v>
          </cell>
          <cell r="G333">
            <v>52500.92</v>
          </cell>
          <cell r="H333" t="str">
            <v xml:space="preserve"> </v>
          </cell>
        </row>
        <row r="334">
          <cell r="A334" t="str">
            <v>5-1-3-5-002-0000-00000000-000-0000</v>
          </cell>
          <cell r="B334" t="str">
            <v>INSTAL, REPARA Y MNTNMTO DE MOB Y EQ ADMON, EDU Y</v>
          </cell>
          <cell r="C334">
            <v>3103</v>
          </cell>
          <cell r="D334" t="str">
            <v xml:space="preserve"> </v>
          </cell>
          <cell r="E334">
            <v>4140.04</v>
          </cell>
          <cell r="F334">
            <v>0</v>
          </cell>
          <cell r="G334">
            <v>7243.04</v>
          </cell>
          <cell r="H334" t="str">
            <v xml:space="preserve"> </v>
          </cell>
        </row>
        <row r="335">
          <cell r="A335" t="str">
            <v>5-1-3-5-003-0000-00000000-000-0000</v>
          </cell>
          <cell r="B335" t="str">
            <v>INSTAL, REPAR Y MNTNMNTO EQ COMPUTO Y TEC INFO</v>
          </cell>
          <cell r="C335">
            <v>21970.98</v>
          </cell>
          <cell r="D335" t="str">
            <v xml:space="preserve"> </v>
          </cell>
          <cell r="E335">
            <v>0</v>
          </cell>
          <cell r="F335">
            <v>0</v>
          </cell>
          <cell r="G335">
            <v>21970.98</v>
          </cell>
          <cell r="H335" t="str">
            <v xml:space="preserve"> </v>
          </cell>
        </row>
        <row r="336">
          <cell r="A336" t="str">
            <v>5-1-3-5-005-0000-00000000-000-0000</v>
          </cell>
          <cell r="B336" t="str">
            <v>REPARACIÓN Y MANTENIMIENTO DE EQUIPO DE TRANSPORTE</v>
          </cell>
          <cell r="C336">
            <v>21046.98</v>
          </cell>
          <cell r="D336" t="str">
            <v xml:space="preserve"> </v>
          </cell>
          <cell r="E336">
            <v>2239.92</v>
          </cell>
          <cell r="F336">
            <v>0</v>
          </cell>
          <cell r="G336">
            <v>23286.9</v>
          </cell>
          <cell r="H336" t="str">
            <v xml:space="preserve"> </v>
          </cell>
        </row>
        <row r="337">
          <cell r="A337" t="str">
            <v>5-1-3-6-000-0000-00000000-000-0000</v>
          </cell>
          <cell r="B337" t="str">
            <v>SERVICIOS DE COMUNICACION SOCIAL Y PUBLICIDAD</v>
          </cell>
          <cell r="C337">
            <v>241004.53</v>
          </cell>
          <cell r="D337" t="str">
            <v xml:space="preserve"> </v>
          </cell>
          <cell r="E337">
            <v>120972.48</v>
          </cell>
          <cell r="F337">
            <v>0</v>
          </cell>
          <cell r="G337">
            <v>361977.01</v>
          </cell>
          <cell r="H337" t="str">
            <v xml:space="preserve"> </v>
          </cell>
        </row>
        <row r="338">
          <cell r="A338" t="str">
            <v>5-1-3-6-002-0000-00000000-000-0000</v>
          </cell>
          <cell r="B338" t="str">
            <v>DIF POR RADIO, TELE Y OTROS MEDIOS DE MSJS VTA</v>
          </cell>
          <cell r="C338">
            <v>3000</v>
          </cell>
          <cell r="D338" t="str">
            <v xml:space="preserve"> </v>
          </cell>
          <cell r="E338">
            <v>0</v>
          </cell>
          <cell r="F338">
            <v>0</v>
          </cell>
          <cell r="G338">
            <v>3000</v>
          </cell>
          <cell r="H338" t="str">
            <v xml:space="preserve"> </v>
          </cell>
        </row>
        <row r="339">
          <cell r="A339" t="str">
            <v>5-1-3-6-003-0000-00000000-000-0000</v>
          </cell>
          <cell r="B339" t="str">
            <v>SERVICIOS DE CREATIVIDAD, PREPROD Y PROD PUBLIC EX</v>
          </cell>
          <cell r="C339">
            <v>124701.08</v>
          </cell>
          <cell r="D339" t="str">
            <v xml:space="preserve"> </v>
          </cell>
          <cell r="E339">
            <v>0</v>
          </cell>
          <cell r="F339">
            <v>0</v>
          </cell>
          <cell r="G339">
            <v>124701.08</v>
          </cell>
          <cell r="H339" t="str">
            <v xml:space="preserve"> </v>
          </cell>
        </row>
        <row r="340">
          <cell r="A340" t="str">
            <v>5-1-3-6-006-0000-00000000-000-0000</v>
          </cell>
          <cell r="B340" t="str">
            <v>SERVICIO DE CREACIÓN Y DIFUSIÓN CONTENIDO INTERNET</v>
          </cell>
          <cell r="C340">
            <v>30160</v>
          </cell>
          <cell r="D340" t="str">
            <v xml:space="preserve"> </v>
          </cell>
          <cell r="E340">
            <v>0</v>
          </cell>
          <cell r="F340">
            <v>0</v>
          </cell>
          <cell r="G340">
            <v>30160</v>
          </cell>
          <cell r="H340" t="str">
            <v xml:space="preserve"> </v>
          </cell>
        </row>
        <row r="341">
          <cell r="A341" t="str">
            <v>5-1-3-6-007-0000-00000000-000-0000</v>
          </cell>
          <cell r="B341" t="str">
            <v>OTROS SERVICIOS DE INFORMACIÓN</v>
          </cell>
          <cell r="C341">
            <v>83143.45</v>
          </cell>
          <cell r="D341" t="str">
            <v xml:space="preserve"> </v>
          </cell>
          <cell r="E341">
            <v>120972.48</v>
          </cell>
          <cell r="F341">
            <v>0</v>
          </cell>
          <cell r="G341">
            <v>204115.93</v>
          </cell>
          <cell r="H341" t="str">
            <v xml:space="preserve"> </v>
          </cell>
        </row>
        <row r="342">
          <cell r="A342" t="str">
            <v>5-1-3-7-000-0000-00000000-000-0000</v>
          </cell>
          <cell r="B342" t="str">
            <v>SERVICIOS DE TRASLADO Y VIATICOS</v>
          </cell>
          <cell r="C342">
            <v>402042.25</v>
          </cell>
          <cell r="D342" t="str">
            <v xml:space="preserve"> </v>
          </cell>
          <cell r="E342">
            <v>47258.42</v>
          </cell>
          <cell r="F342">
            <v>0</v>
          </cell>
          <cell r="G342">
            <v>449300.67</v>
          </cell>
          <cell r="H342" t="str">
            <v xml:space="preserve"> </v>
          </cell>
        </row>
        <row r="343">
          <cell r="A343" t="str">
            <v>5-1-3-7-005-0000-00000000-000-0000</v>
          </cell>
          <cell r="B343" t="str">
            <v>VIÁTICOS EN EL PAÍS</v>
          </cell>
          <cell r="C343">
            <v>402042.25</v>
          </cell>
          <cell r="D343" t="str">
            <v xml:space="preserve"> </v>
          </cell>
          <cell r="E343">
            <v>47258.42</v>
          </cell>
          <cell r="F343">
            <v>0</v>
          </cell>
          <cell r="G343">
            <v>449300.67</v>
          </cell>
          <cell r="H343" t="str">
            <v xml:space="preserve"> </v>
          </cell>
        </row>
        <row r="344">
          <cell r="A344" t="str">
            <v>5-1-3-7-005-0008-00000000-000-0000</v>
          </cell>
          <cell r="B344" t="str">
            <v>SOLEDAD HERNANDEZ CASTILLO</v>
          </cell>
          <cell r="C344">
            <v>7859.4</v>
          </cell>
          <cell r="D344" t="str">
            <v xml:space="preserve"> </v>
          </cell>
          <cell r="E344">
            <v>0</v>
          </cell>
          <cell r="F344">
            <v>0</v>
          </cell>
          <cell r="G344">
            <v>7859.4</v>
          </cell>
          <cell r="H344" t="str">
            <v xml:space="preserve"> </v>
          </cell>
        </row>
        <row r="345">
          <cell r="A345" t="str">
            <v>5-1-3-7-005-0020-00000000-000-0000</v>
          </cell>
          <cell r="B345" t="str">
            <v>MA ALEJANDRA GUTIERREZ BORUNDA</v>
          </cell>
          <cell r="C345">
            <v>7806.4</v>
          </cell>
          <cell r="D345" t="str">
            <v xml:space="preserve"> </v>
          </cell>
          <cell r="E345">
            <v>0</v>
          </cell>
          <cell r="F345">
            <v>0</v>
          </cell>
          <cell r="G345">
            <v>7806.4</v>
          </cell>
          <cell r="H345" t="str">
            <v xml:space="preserve"> </v>
          </cell>
        </row>
        <row r="346">
          <cell r="A346" t="str">
            <v>5-1-3-7-005-0021-00000000-000-0000</v>
          </cell>
          <cell r="B346" t="str">
            <v>OMAR LARA LUJAN</v>
          </cell>
          <cell r="C346">
            <v>1502</v>
          </cell>
          <cell r="D346" t="str">
            <v xml:space="preserve"> </v>
          </cell>
          <cell r="E346">
            <v>300</v>
          </cell>
          <cell r="F346">
            <v>0</v>
          </cell>
          <cell r="G346">
            <v>1802</v>
          </cell>
          <cell r="H346" t="str">
            <v xml:space="preserve"> </v>
          </cell>
        </row>
        <row r="347">
          <cell r="A347" t="str">
            <v>5-1-3-7-005-0022-00000000-000-0000</v>
          </cell>
          <cell r="B347" t="str">
            <v>ANDRES DE JESUS LEVARIO GOMEZ</v>
          </cell>
          <cell r="C347">
            <v>8353.42</v>
          </cell>
          <cell r="D347" t="str">
            <v xml:space="preserve"> </v>
          </cell>
          <cell r="E347">
            <v>0</v>
          </cell>
          <cell r="F347">
            <v>0</v>
          </cell>
          <cell r="G347">
            <v>8353.42</v>
          </cell>
          <cell r="H347" t="str">
            <v xml:space="preserve"> </v>
          </cell>
        </row>
        <row r="348">
          <cell r="A348" t="str">
            <v>5-1-3-7-005-0029-00000000-000-0000</v>
          </cell>
          <cell r="B348" t="str">
            <v>YARELY ANA ALCOCER ORTEGA</v>
          </cell>
          <cell r="C348">
            <v>10928.93</v>
          </cell>
          <cell r="D348" t="str">
            <v xml:space="preserve"> </v>
          </cell>
          <cell r="E348">
            <v>0</v>
          </cell>
          <cell r="F348">
            <v>0</v>
          </cell>
          <cell r="G348">
            <v>10928.93</v>
          </cell>
          <cell r="H348" t="str">
            <v xml:space="preserve"> </v>
          </cell>
        </row>
        <row r="349">
          <cell r="A349" t="str">
            <v>5-1-3-7-005-0030-00000000-000-0000</v>
          </cell>
          <cell r="B349" t="str">
            <v>JESUS GUILERMO MESTA FITZMAURICE</v>
          </cell>
          <cell r="C349">
            <v>27125.35</v>
          </cell>
          <cell r="D349" t="str">
            <v xml:space="preserve"> </v>
          </cell>
          <cell r="E349">
            <v>0</v>
          </cell>
          <cell r="F349">
            <v>0</v>
          </cell>
          <cell r="G349">
            <v>27125.35</v>
          </cell>
          <cell r="H349" t="str">
            <v xml:space="preserve"> </v>
          </cell>
        </row>
        <row r="350">
          <cell r="A350" t="str">
            <v>5-1-3-7-005-0031-00000000-000-0000</v>
          </cell>
          <cell r="B350" t="str">
            <v>ARTURO ACOSTA FERNANDEZ</v>
          </cell>
          <cell r="C350">
            <v>33227.519999999997</v>
          </cell>
          <cell r="D350" t="str">
            <v xml:space="preserve"> </v>
          </cell>
          <cell r="E350">
            <v>0</v>
          </cell>
          <cell r="F350">
            <v>0</v>
          </cell>
          <cell r="G350">
            <v>33227.519999999997</v>
          </cell>
          <cell r="H350" t="str">
            <v xml:space="preserve"> </v>
          </cell>
        </row>
        <row r="351">
          <cell r="A351" t="str">
            <v>5-1-3-7-005-0032-00000000-000-0000</v>
          </cell>
          <cell r="B351" t="str">
            <v>MONICA CECILIA CONTRERAS BERMUDEZ</v>
          </cell>
          <cell r="C351">
            <v>32407.43</v>
          </cell>
          <cell r="D351" t="str">
            <v xml:space="preserve"> </v>
          </cell>
          <cell r="E351">
            <v>0</v>
          </cell>
          <cell r="F351">
            <v>0</v>
          </cell>
          <cell r="G351">
            <v>32407.43</v>
          </cell>
          <cell r="H351" t="str">
            <v xml:space="preserve"> </v>
          </cell>
        </row>
        <row r="352">
          <cell r="A352" t="str">
            <v>5-1-3-7-005-0033-00000000-000-0000</v>
          </cell>
          <cell r="B352" t="str">
            <v>CYNTHIA LYZZETHE LOZANO RAMIREZ</v>
          </cell>
          <cell r="C352">
            <v>19707.53</v>
          </cell>
          <cell r="D352" t="str">
            <v xml:space="preserve"> </v>
          </cell>
          <cell r="E352">
            <v>0</v>
          </cell>
          <cell r="F352">
            <v>0</v>
          </cell>
          <cell r="G352">
            <v>19707.53</v>
          </cell>
          <cell r="H352" t="str">
            <v xml:space="preserve"> </v>
          </cell>
        </row>
        <row r="353">
          <cell r="A353" t="str">
            <v>5-1-3-7-005-0034-00000000-000-0000</v>
          </cell>
          <cell r="B353" t="str">
            <v>CRISTY GRICEL JURADO ORTIZ</v>
          </cell>
          <cell r="C353">
            <v>39139.370000000003</v>
          </cell>
          <cell r="D353" t="str">
            <v xml:space="preserve"> </v>
          </cell>
          <cell r="E353">
            <v>6619.9</v>
          </cell>
          <cell r="F353">
            <v>0</v>
          </cell>
          <cell r="G353">
            <v>45759.27</v>
          </cell>
          <cell r="H353" t="str">
            <v xml:space="preserve"> </v>
          </cell>
        </row>
        <row r="354">
          <cell r="A354" t="str">
            <v>5-1-3-7-005-0035-00000000-000-0000</v>
          </cell>
          <cell r="B354" t="str">
            <v>MARIANA ESPINO DIAZ</v>
          </cell>
          <cell r="C354">
            <v>4756.43</v>
          </cell>
          <cell r="D354" t="str">
            <v xml:space="preserve"> </v>
          </cell>
          <cell r="E354">
            <v>0</v>
          </cell>
          <cell r="F354">
            <v>0</v>
          </cell>
          <cell r="G354">
            <v>4756.43</v>
          </cell>
          <cell r="H354" t="str">
            <v xml:space="preserve"> </v>
          </cell>
        </row>
        <row r="355">
          <cell r="A355" t="str">
            <v>5-1-3-7-005-0036-00000000-000-0000</v>
          </cell>
          <cell r="B355" t="str">
            <v>JOSE JESUS JORDAN OROZCO</v>
          </cell>
          <cell r="C355">
            <v>138094.34</v>
          </cell>
          <cell r="D355" t="str">
            <v xml:space="preserve"> </v>
          </cell>
          <cell r="E355">
            <v>30704.92</v>
          </cell>
          <cell r="F355">
            <v>0</v>
          </cell>
          <cell r="G355">
            <v>168799.26</v>
          </cell>
          <cell r="H355" t="str">
            <v xml:space="preserve"> </v>
          </cell>
        </row>
        <row r="356">
          <cell r="A356" t="str">
            <v>5-1-3-7-005-0037-00000000-000-0000</v>
          </cell>
          <cell r="B356" t="str">
            <v>ANDRES DE JESUS LEVARIO GOMEZ</v>
          </cell>
          <cell r="C356">
            <v>32726.22</v>
          </cell>
          <cell r="D356" t="str">
            <v xml:space="preserve"> </v>
          </cell>
          <cell r="E356">
            <v>2269</v>
          </cell>
          <cell r="F356">
            <v>0</v>
          </cell>
          <cell r="G356">
            <v>34995.22</v>
          </cell>
          <cell r="H356" t="str">
            <v xml:space="preserve"> </v>
          </cell>
        </row>
        <row r="357">
          <cell r="A357" t="str">
            <v>5-1-3-7-005-0038-00000000-000-0000</v>
          </cell>
          <cell r="B357" t="str">
            <v>CESAR EMMANUEL HERNANDEZ OSUNA</v>
          </cell>
          <cell r="C357">
            <v>4504</v>
          </cell>
          <cell r="D357" t="str">
            <v xml:space="preserve"> </v>
          </cell>
          <cell r="E357">
            <v>3856.6</v>
          </cell>
          <cell r="F357">
            <v>0</v>
          </cell>
          <cell r="G357">
            <v>8360.6</v>
          </cell>
          <cell r="H357" t="str">
            <v xml:space="preserve"> </v>
          </cell>
        </row>
        <row r="358">
          <cell r="A358" t="str">
            <v>5-1-3-7-005-0039-00000000-000-0000</v>
          </cell>
          <cell r="B358" t="str">
            <v>CLAUDIA MARCELA SANABRIA TRILLO</v>
          </cell>
          <cell r="C358">
            <v>3495.74</v>
          </cell>
          <cell r="D358" t="str">
            <v xml:space="preserve"> </v>
          </cell>
          <cell r="E358">
            <v>0</v>
          </cell>
          <cell r="F358">
            <v>0</v>
          </cell>
          <cell r="G358">
            <v>3495.74</v>
          </cell>
          <cell r="H358" t="str">
            <v xml:space="preserve"> </v>
          </cell>
        </row>
        <row r="359">
          <cell r="A359" t="str">
            <v>5-1-3-7-005-0040-00000000-000-0000</v>
          </cell>
          <cell r="B359" t="str">
            <v>CLAUDIA MARCELA SANABRIA TRILLO</v>
          </cell>
          <cell r="C359">
            <v>9000.9599999999991</v>
          </cell>
          <cell r="D359" t="str">
            <v xml:space="preserve"> </v>
          </cell>
          <cell r="E359">
            <v>0</v>
          </cell>
          <cell r="F359">
            <v>0</v>
          </cell>
          <cell r="G359">
            <v>9000.9599999999991</v>
          </cell>
          <cell r="H359" t="str">
            <v xml:space="preserve"> </v>
          </cell>
        </row>
        <row r="360">
          <cell r="A360" t="str">
            <v>5-1-3-7-005-0041-00000000-000-0000</v>
          </cell>
          <cell r="B360" t="str">
            <v>MANUEL RODRIGO MARQUEZ LOERA</v>
          </cell>
          <cell r="C360">
            <v>12693</v>
          </cell>
          <cell r="D360" t="str">
            <v xml:space="preserve"> </v>
          </cell>
          <cell r="E360">
            <v>0</v>
          </cell>
          <cell r="F360">
            <v>0</v>
          </cell>
          <cell r="G360">
            <v>12693</v>
          </cell>
          <cell r="H360" t="str">
            <v xml:space="preserve"> </v>
          </cell>
        </row>
        <row r="361">
          <cell r="A361" t="str">
            <v>5-1-3-7-005-0042-00000000-000-0000</v>
          </cell>
          <cell r="B361" t="str">
            <v>MARIANA LIZETH SALAS ARIAS</v>
          </cell>
          <cell r="C361">
            <v>1500</v>
          </cell>
          <cell r="D361" t="str">
            <v xml:space="preserve"> </v>
          </cell>
          <cell r="E361">
            <v>0</v>
          </cell>
          <cell r="F361">
            <v>0</v>
          </cell>
          <cell r="G361">
            <v>1500</v>
          </cell>
          <cell r="H361" t="str">
            <v xml:space="preserve"> </v>
          </cell>
        </row>
        <row r="362">
          <cell r="A362" t="str">
            <v>5-1-3-7-005-0043-00000000-000-0000</v>
          </cell>
          <cell r="B362" t="str">
            <v>OSCAR ANDRES DE LA PAZ CALDERON</v>
          </cell>
          <cell r="C362">
            <v>2588.42</v>
          </cell>
          <cell r="D362" t="str">
            <v xml:space="preserve"> </v>
          </cell>
          <cell r="E362">
            <v>0</v>
          </cell>
          <cell r="F362">
            <v>0</v>
          </cell>
          <cell r="G362">
            <v>2588.42</v>
          </cell>
          <cell r="H362" t="str">
            <v xml:space="preserve"> </v>
          </cell>
        </row>
        <row r="363">
          <cell r="A363" t="str">
            <v>5-1-3-7-005-0044-00000000-000-0000</v>
          </cell>
          <cell r="B363" t="str">
            <v>JESUS GUILLERMO QUINTANA CHAVEZ</v>
          </cell>
          <cell r="C363">
            <v>4239.87</v>
          </cell>
          <cell r="D363" t="str">
            <v xml:space="preserve"> </v>
          </cell>
          <cell r="E363">
            <v>3508</v>
          </cell>
          <cell r="F363">
            <v>0</v>
          </cell>
          <cell r="G363">
            <v>7747.87</v>
          </cell>
          <cell r="H363" t="str">
            <v xml:space="preserve"> </v>
          </cell>
        </row>
        <row r="364">
          <cell r="A364" t="str">
            <v>5-1-3-7-005-0045-00000000-000-0000</v>
          </cell>
          <cell r="B364" t="str">
            <v>JORGE ARMANDO ERIVES RAMIREZ</v>
          </cell>
          <cell r="C364">
            <v>385.92</v>
          </cell>
          <cell r="D364" t="str">
            <v xml:space="preserve"> </v>
          </cell>
          <cell r="E364">
            <v>0</v>
          </cell>
          <cell r="F364">
            <v>0</v>
          </cell>
          <cell r="G364">
            <v>385.92</v>
          </cell>
          <cell r="H364" t="str">
            <v xml:space="preserve"> </v>
          </cell>
        </row>
        <row r="365">
          <cell r="A365" t="str">
            <v>5-1-3-8-000-0000-00000000-000-0000</v>
          </cell>
          <cell r="B365" t="str">
            <v>SERVICIOS OFICIALES</v>
          </cell>
          <cell r="C365">
            <v>23237.919999999998</v>
          </cell>
          <cell r="D365" t="str">
            <v xml:space="preserve"> </v>
          </cell>
          <cell r="E365">
            <v>0</v>
          </cell>
          <cell r="F365">
            <v>0</v>
          </cell>
          <cell r="G365">
            <v>23237.919999999998</v>
          </cell>
          <cell r="H365" t="str">
            <v xml:space="preserve"> </v>
          </cell>
        </row>
        <row r="366">
          <cell r="A366" t="str">
            <v>5-1-3-8-003-0000-00000000-000-0000</v>
          </cell>
          <cell r="B366" t="str">
            <v>CONGRESOS Y CONVENCIONES</v>
          </cell>
          <cell r="C366">
            <v>3187.1</v>
          </cell>
          <cell r="D366" t="str">
            <v xml:space="preserve"> </v>
          </cell>
          <cell r="E366">
            <v>0</v>
          </cell>
          <cell r="F366">
            <v>0</v>
          </cell>
          <cell r="G366">
            <v>3187.1</v>
          </cell>
          <cell r="H366" t="str">
            <v xml:space="preserve"> </v>
          </cell>
        </row>
        <row r="367">
          <cell r="A367" t="str">
            <v>5-1-3-8-003-0001-00000000-000-0000</v>
          </cell>
          <cell r="B367" t="str">
            <v>ASISTENCIA O REAL.DE EVENTOS</v>
          </cell>
          <cell r="C367">
            <v>3187.1</v>
          </cell>
          <cell r="D367" t="str">
            <v xml:space="preserve"> </v>
          </cell>
          <cell r="E367">
            <v>0</v>
          </cell>
          <cell r="F367">
            <v>0</v>
          </cell>
          <cell r="G367">
            <v>3187.1</v>
          </cell>
          <cell r="H367" t="str">
            <v xml:space="preserve"> </v>
          </cell>
        </row>
        <row r="368">
          <cell r="A368" t="str">
            <v>5-1-3-8-005-0000-00000000-000-0000</v>
          </cell>
          <cell r="B368" t="str">
            <v>GASTOS DE REPRESENTACIÓN</v>
          </cell>
          <cell r="C368">
            <v>11522</v>
          </cell>
          <cell r="D368" t="str">
            <v xml:space="preserve"> </v>
          </cell>
          <cell r="E368">
            <v>0</v>
          </cell>
          <cell r="F368">
            <v>0</v>
          </cell>
          <cell r="G368">
            <v>11522</v>
          </cell>
          <cell r="H368" t="str">
            <v xml:space="preserve"> </v>
          </cell>
        </row>
        <row r="369">
          <cell r="A369" t="str">
            <v>5-1-3-8-005-0020-00000000-000-0000</v>
          </cell>
          <cell r="B369" t="str">
            <v>JESUS GUILLERMO MESTA FITZMAURICE</v>
          </cell>
          <cell r="C369">
            <v>11522</v>
          </cell>
          <cell r="D369" t="str">
            <v xml:space="preserve"> </v>
          </cell>
          <cell r="E369">
            <v>0</v>
          </cell>
          <cell r="F369">
            <v>0</v>
          </cell>
          <cell r="G369">
            <v>11522</v>
          </cell>
          <cell r="H369" t="str">
            <v xml:space="preserve"> </v>
          </cell>
        </row>
        <row r="370">
          <cell r="A370" t="str">
            <v>5-1-3-8-006-0000-00000000-000-0000</v>
          </cell>
          <cell r="B370" t="str">
            <v>REUNIONES DE TRABAJO</v>
          </cell>
          <cell r="C370">
            <v>8528.82</v>
          </cell>
          <cell r="D370" t="str">
            <v xml:space="preserve"> </v>
          </cell>
          <cell r="E370">
            <v>0</v>
          </cell>
          <cell r="F370">
            <v>0</v>
          </cell>
          <cell r="G370">
            <v>8528.82</v>
          </cell>
          <cell r="H370" t="str">
            <v xml:space="preserve"> </v>
          </cell>
        </row>
        <row r="371">
          <cell r="A371" t="str">
            <v>5-1-3-9-000-0000-00000000-000-0000</v>
          </cell>
          <cell r="B371" t="str">
            <v>OTROS SERVICIOS GENERALES</v>
          </cell>
          <cell r="C371">
            <v>4791</v>
          </cell>
          <cell r="D371" t="str">
            <v xml:space="preserve"> </v>
          </cell>
          <cell r="E371">
            <v>300</v>
          </cell>
          <cell r="F371">
            <v>0</v>
          </cell>
          <cell r="G371">
            <v>5091</v>
          </cell>
          <cell r="H371" t="str">
            <v xml:space="preserve"> </v>
          </cell>
        </row>
        <row r="372">
          <cell r="A372" t="str">
            <v>5-1-3-9-002-0000-00000000-000-0000</v>
          </cell>
          <cell r="B372" t="str">
            <v>IMPUESTOS Y DERECHOS</v>
          </cell>
          <cell r="C372">
            <v>1439</v>
          </cell>
          <cell r="D372" t="str">
            <v xml:space="preserve"> </v>
          </cell>
          <cell r="E372">
            <v>0</v>
          </cell>
          <cell r="F372">
            <v>0</v>
          </cell>
          <cell r="G372">
            <v>1439</v>
          </cell>
          <cell r="H372" t="str">
            <v xml:space="preserve"> </v>
          </cell>
        </row>
        <row r="373">
          <cell r="A373" t="str">
            <v>5-1-3-9-005-0000-00000000-000-0000</v>
          </cell>
          <cell r="B373" t="str">
            <v>PENAS, MULTAS, ACCESORIOS Y ACTUALIZACIONES</v>
          </cell>
          <cell r="C373">
            <v>522</v>
          </cell>
          <cell r="D373" t="str">
            <v xml:space="preserve"> </v>
          </cell>
          <cell r="E373">
            <v>0</v>
          </cell>
          <cell r="F373">
            <v>0</v>
          </cell>
          <cell r="G373">
            <v>522</v>
          </cell>
          <cell r="H373" t="str">
            <v xml:space="preserve"> </v>
          </cell>
        </row>
        <row r="374">
          <cell r="A374" t="str">
            <v>5-1-3-9-007-0000-00000000-000-0000</v>
          </cell>
          <cell r="B374" t="str">
            <v>OTROS SERVICIOS GENERALES</v>
          </cell>
          <cell r="C374">
            <v>2830</v>
          </cell>
          <cell r="D374" t="str">
            <v xml:space="preserve"> </v>
          </cell>
          <cell r="E374">
            <v>300</v>
          </cell>
          <cell r="F374">
            <v>0</v>
          </cell>
          <cell r="G374">
            <v>3130</v>
          </cell>
          <cell r="H374" t="str">
            <v xml:space="preserve"> </v>
          </cell>
        </row>
        <row r="375">
          <cell r="A375" t="str">
            <v>5-1-3-9-007-0001-00000000-000-0000</v>
          </cell>
          <cell r="B375" t="str">
            <v>ESTACIONAMIENTO</v>
          </cell>
          <cell r="C375">
            <v>2830</v>
          </cell>
          <cell r="D375" t="str">
            <v xml:space="preserve"> </v>
          </cell>
          <cell r="E375">
            <v>300</v>
          </cell>
          <cell r="F375">
            <v>0</v>
          </cell>
          <cell r="G375">
            <v>3130</v>
          </cell>
          <cell r="H375" t="str">
            <v xml:space="preserve"> </v>
          </cell>
        </row>
        <row r="376">
          <cell r="A376" t="str">
            <v>5-2-0-0-000-0000-00000000-000-0000</v>
          </cell>
          <cell r="B376" t="str">
            <v>TRASFERENCIAS, ASIGNACIONES, SUBSIDIOS Y OTRAS AYU</v>
          </cell>
          <cell r="C376">
            <v>20291.86</v>
          </cell>
          <cell r="D376" t="str">
            <v xml:space="preserve"> </v>
          </cell>
          <cell r="E376">
            <v>0</v>
          </cell>
          <cell r="F376">
            <v>0</v>
          </cell>
          <cell r="G376">
            <v>20291.86</v>
          </cell>
          <cell r="H376" t="str">
            <v xml:space="preserve"> </v>
          </cell>
        </row>
        <row r="377">
          <cell r="A377" t="str">
            <v/>
          </cell>
          <cell r="B377">
            <v>0</v>
          </cell>
          <cell r="C377">
            <v>0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</row>
        <row r="378">
          <cell r="A378" t="str">
            <v>5-2-2-0-000-0000-00000000-000-0000</v>
          </cell>
          <cell r="B378" t="str">
            <v>TRASFRENCIAS AL RESTO DEL SECTOR PUBLICO</v>
          </cell>
          <cell r="C378">
            <v>2</v>
          </cell>
          <cell r="D378" t="str">
            <v xml:space="preserve"> </v>
          </cell>
          <cell r="E378">
            <v>0</v>
          </cell>
          <cell r="F378">
            <v>0</v>
          </cell>
          <cell r="G378">
            <v>2</v>
          </cell>
          <cell r="H378" t="str">
            <v xml:space="preserve"> </v>
          </cell>
        </row>
        <row r="379">
          <cell r="A379" t="str">
            <v>5-2-2-2-000-0000-00000000-000-0000</v>
          </cell>
          <cell r="B379" t="str">
            <v>TRASFERENCIAS A ENTIDADES FEDERATIVAS Y MPIOS</v>
          </cell>
          <cell r="C379">
            <v>2</v>
          </cell>
          <cell r="D379" t="str">
            <v xml:space="preserve"> </v>
          </cell>
          <cell r="E379">
            <v>0</v>
          </cell>
          <cell r="F379">
            <v>0</v>
          </cell>
          <cell r="G379">
            <v>2</v>
          </cell>
          <cell r="H379" t="str">
            <v xml:space="preserve"> </v>
          </cell>
        </row>
        <row r="380">
          <cell r="A380" t="str">
            <v>5-2-2-2-001-0000-00000000-000-0000</v>
          </cell>
          <cell r="B380" t="str">
            <v>TRANSF OTORGADAS A ENTIDADES FEDERATIVAS Y MUNICIP</v>
          </cell>
          <cell r="C380">
            <v>2</v>
          </cell>
          <cell r="D380" t="str">
            <v xml:space="preserve"> </v>
          </cell>
          <cell r="E380">
            <v>0</v>
          </cell>
          <cell r="F380">
            <v>0</v>
          </cell>
          <cell r="G380">
            <v>2</v>
          </cell>
          <cell r="H380" t="str">
            <v xml:space="preserve"> </v>
          </cell>
        </row>
        <row r="381">
          <cell r="A381" t="str">
            <v/>
          </cell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</row>
        <row r="382">
          <cell r="A382" t="str">
            <v>5-2-5-0-000-0000-00000000-000-0000</v>
          </cell>
          <cell r="B382" t="str">
            <v>PENSIONES Y JUBILACIONES</v>
          </cell>
          <cell r="C382">
            <v>20289.86</v>
          </cell>
          <cell r="D382" t="str">
            <v xml:space="preserve"> </v>
          </cell>
          <cell r="E382">
            <v>0</v>
          </cell>
          <cell r="F382">
            <v>0</v>
          </cell>
          <cell r="G382">
            <v>20289.86</v>
          </cell>
          <cell r="H382" t="str">
            <v xml:space="preserve"> </v>
          </cell>
        </row>
        <row r="383">
          <cell r="A383" t="str">
            <v>5-2-5-2-000-0000-00000000-000-0000</v>
          </cell>
          <cell r="B383" t="str">
            <v>JUBILACIONES</v>
          </cell>
          <cell r="C383">
            <v>20289.86</v>
          </cell>
          <cell r="D383" t="str">
            <v xml:space="preserve"> </v>
          </cell>
          <cell r="E383">
            <v>0</v>
          </cell>
          <cell r="F383">
            <v>0</v>
          </cell>
          <cell r="G383">
            <v>20289.86</v>
          </cell>
          <cell r="H383" t="str">
            <v xml:space="preserve"> </v>
          </cell>
        </row>
        <row r="384">
          <cell r="A384" t="str">
            <v>5-2-5-2-001-0000-00000000-000-0000</v>
          </cell>
          <cell r="B384" t="str">
            <v>GRATIFICACION ANUAL JUBILADOS</v>
          </cell>
          <cell r="C384">
            <v>20289.86</v>
          </cell>
          <cell r="D384" t="str">
            <v xml:space="preserve"> </v>
          </cell>
          <cell r="E384">
            <v>0</v>
          </cell>
          <cell r="F384">
            <v>0</v>
          </cell>
          <cell r="G384">
            <v>20289.86</v>
          </cell>
          <cell r="H384" t="str">
            <v xml:space="preserve"> </v>
          </cell>
        </row>
        <row r="385">
          <cell r="A385" t="str">
            <v/>
          </cell>
          <cell r="B385">
            <v>0</v>
          </cell>
          <cell r="C385">
            <v>0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</row>
        <row r="386">
          <cell r="A386" t="str">
            <v>5-5-0-0-000-0000-00000000-000-0000</v>
          </cell>
          <cell r="B386" t="str">
            <v>OTROS GASTOS Y PERDIDAS EXTRAORDINARIAS</v>
          </cell>
          <cell r="C386">
            <v>204406.49</v>
          </cell>
          <cell r="D386" t="str">
            <v xml:space="preserve"> </v>
          </cell>
          <cell r="E386">
            <v>19089.490000000002</v>
          </cell>
          <cell r="F386">
            <v>303.83</v>
          </cell>
          <cell r="G386">
            <v>223192.15</v>
          </cell>
          <cell r="H386" t="str">
            <v xml:space="preserve"> </v>
          </cell>
        </row>
        <row r="387">
          <cell r="A387" t="str">
            <v/>
          </cell>
          <cell r="B387">
            <v>0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</row>
        <row r="388">
          <cell r="A388" t="str">
            <v>5-5-9-0-000-0000-00000000-000-0000</v>
          </cell>
          <cell r="B388" t="str">
            <v>OTROS GASTOS</v>
          </cell>
          <cell r="C388">
            <v>204406.49</v>
          </cell>
          <cell r="D388" t="str">
            <v xml:space="preserve"> </v>
          </cell>
          <cell r="E388">
            <v>19089.490000000002</v>
          </cell>
          <cell r="F388">
            <v>303.83</v>
          </cell>
          <cell r="G388">
            <v>223192.15</v>
          </cell>
          <cell r="H388" t="str">
            <v xml:space="preserve"> </v>
          </cell>
        </row>
        <row r="389">
          <cell r="A389" t="str">
            <v>5-5-9-1-000-0000-00000000-000-0000</v>
          </cell>
          <cell r="B389" t="str">
            <v>GASTOS DE EJERCICIOS ANTERIORES</v>
          </cell>
          <cell r="C389">
            <v>303.83</v>
          </cell>
          <cell r="D389" t="str">
            <v xml:space="preserve"> </v>
          </cell>
          <cell r="E389">
            <v>0</v>
          </cell>
          <cell r="F389">
            <v>303.83</v>
          </cell>
          <cell r="G389">
            <v>0</v>
          </cell>
          <cell r="H389" t="str">
            <v xml:space="preserve"> </v>
          </cell>
        </row>
        <row r="390">
          <cell r="A390" t="str">
            <v>5-5-9-9-000-0000-00000000-000-0000</v>
          </cell>
          <cell r="B390" t="str">
            <v>OTROS GASTOS VARIOS</v>
          </cell>
          <cell r="C390">
            <v>204102.66</v>
          </cell>
          <cell r="D390" t="str">
            <v xml:space="preserve"> </v>
          </cell>
          <cell r="E390">
            <v>19089.490000000002</v>
          </cell>
          <cell r="F390">
            <v>0</v>
          </cell>
          <cell r="G390">
            <v>223192.15</v>
          </cell>
          <cell r="H390" t="str">
            <v xml:space="preserve"> </v>
          </cell>
        </row>
        <row r="391">
          <cell r="A391" t="str">
            <v>5-5-9-9-002-0000-00000000-000-0000</v>
          </cell>
          <cell r="B391" t="str">
            <v>DEPRECIACIONES Y AMORTIZACIONES</v>
          </cell>
          <cell r="C391">
            <v>204102.66</v>
          </cell>
          <cell r="D391" t="str">
            <v xml:space="preserve"> </v>
          </cell>
          <cell r="E391">
            <v>19089.490000000002</v>
          </cell>
          <cell r="F391">
            <v>0</v>
          </cell>
          <cell r="G391">
            <v>223192.15</v>
          </cell>
          <cell r="H391" t="str">
            <v xml:space="preserve"> </v>
          </cell>
        </row>
        <row r="392">
          <cell r="A392" t="str">
            <v>5-5-9-9-002-0001-00000000-000-0000</v>
          </cell>
          <cell r="B392" t="str">
            <v>DEP MOBILIARIO Y EQUIPO</v>
          </cell>
          <cell r="C392">
            <v>152769.4</v>
          </cell>
          <cell r="D392" t="str">
            <v xml:space="preserve"> </v>
          </cell>
          <cell r="E392">
            <v>14422.83</v>
          </cell>
          <cell r="F392">
            <v>0</v>
          </cell>
          <cell r="G392">
            <v>167192.23000000001</v>
          </cell>
          <cell r="H392" t="str">
            <v xml:space="preserve"> </v>
          </cell>
        </row>
        <row r="393">
          <cell r="A393" t="str">
            <v>5-5-9-9-002-0003-00000000-000-0000</v>
          </cell>
          <cell r="B393" t="str">
            <v>DEP EQUIPO DE TRANSPORTE</v>
          </cell>
          <cell r="C393">
            <v>51333.26</v>
          </cell>
          <cell r="D393" t="str">
            <v xml:space="preserve"> </v>
          </cell>
          <cell r="E393">
            <v>4666.66</v>
          </cell>
          <cell r="F393">
            <v>0</v>
          </cell>
          <cell r="G393">
            <v>55999.92</v>
          </cell>
          <cell r="H393" t="str">
            <v xml:space="preserve"> </v>
          </cell>
        </row>
        <row r="394">
          <cell r="A394" t="str">
            <v xml:space="preserve"> </v>
          </cell>
          <cell r="B394" t="str">
            <v xml:space="preserve"> </v>
          </cell>
          <cell r="C394" t="str">
            <v xml:space="preserve"> </v>
          </cell>
          <cell r="D394" t="str">
            <v xml:space="preserve"> </v>
          </cell>
          <cell r="E394" t="str">
            <v xml:space="preserve"> </v>
          </cell>
          <cell r="F394" t="str">
            <v xml:space="preserve"> </v>
          </cell>
          <cell r="G394" t="str">
            <v xml:space="preserve"> </v>
          </cell>
          <cell r="H394" t="str">
            <v xml:space="preserve"> </v>
          </cell>
        </row>
      </sheetData>
      <sheetData sheetId="1">
        <row r="9">
          <cell r="A9" t="str">
            <v>5-0-0-0-000-0000-00000000-000-0000</v>
          </cell>
          <cell r="B9" t="str">
            <v>GASTOS Y OTRAS PERDIDAS</v>
          </cell>
          <cell r="C9">
            <v>7660291.79</v>
          </cell>
          <cell r="D9" t="str">
            <v xml:space="preserve"> </v>
          </cell>
          <cell r="E9">
            <v>780263.69</v>
          </cell>
          <cell r="F9">
            <v>7.0000000000000007E-2</v>
          </cell>
          <cell r="G9">
            <v>8440555.4100000001</v>
          </cell>
          <cell r="H9" t="str">
            <v xml:space="preserve"> </v>
          </cell>
        </row>
        <row r="10">
          <cell r="A10" t="str">
            <v>5-1-0-0-000-0000-00000000-000-0000</v>
          </cell>
          <cell r="B10" t="str">
            <v>GASTOS DE FUNCIONAMIENTO</v>
          </cell>
          <cell r="C10">
            <v>7474920.4400000004</v>
          </cell>
          <cell r="D10" t="str">
            <v xml:space="preserve"> </v>
          </cell>
          <cell r="E10">
            <v>740936.69</v>
          </cell>
          <cell r="F10">
            <v>7.0000000000000007E-2</v>
          </cell>
          <cell r="G10">
            <v>8215857.0599999996</v>
          </cell>
          <cell r="H10" t="str">
            <v xml:space="preserve"> </v>
          </cell>
        </row>
        <row r="11">
          <cell r="A11" t="str">
            <v>5-1-1-0-000-0000-00000000-000-0000</v>
          </cell>
          <cell r="B11" t="str">
            <v>SERVICIOS PERSONALES</v>
          </cell>
          <cell r="C11">
            <v>6390261.3499999996</v>
          </cell>
          <cell r="D11" t="str">
            <v xml:space="preserve"> </v>
          </cell>
          <cell r="E11">
            <v>578477.43999999994</v>
          </cell>
          <cell r="F11">
            <v>7.0000000000000007E-2</v>
          </cell>
          <cell r="G11">
            <v>6968738.7199999997</v>
          </cell>
          <cell r="H11" t="str">
            <v xml:space="preserve"> </v>
          </cell>
        </row>
        <row r="12">
          <cell r="A12" t="str">
            <v>5-1-1-1-000-0000-00000000-000-0000</v>
          </cell>
          <cell r="B12" t="str">
            <v>REMUNERACIONES AL PERSONAL DE CARACTER PERMANENTE</v>
          </cell>
          <cell r="C12">
            <v>2712627.56</v>
          </cell>
          <cell r="D12" t="str">
            <v xml:space="preserve"> </v>
          </cell>
          <cell r="E12">
            <v>289196.59999999998</v>
          </cell>
          <cell r="F12">
            <v>7.0000000000000007E-2</v>
          </cell>
          <cell r="G12">
            <v>3001824.09</v>
          </cell>
          <cell r="H12" t="str">
            <v xml:space="preserve"> </v>
          </cell>
        </row>
        <row r="13">
          <cell r="A13" t="str">
            <v>5-1-1-1-003-0000-00000000-000-0000</v>
          </cell>
          <cell r="B13" t="str">
            <v>SUELDOS BASE AL PERSONAL PERMANENTE</v>
          </cell>
          <cell r="C13">
            <v>2712627.56</v>
          </cell>
          <cell r="D13" t="str">
            <v xml:space="preserve"> </v>
          </cell>
          <cell r="E13">
            <v>289196.59999999998</v>
          </cell>
          <cell r="F13">
            <v>7.0000000000000007E-2</v>
          </cell>
          <cell r="G13">
            <v>3001824.09</v>
          </cell>
          <cell r="H13" t="str">
            <v xml:space="preserve"> </v>
          </cell>
        </row>
        <row r="14">
          <cell r="A14" t="str">
            <v>5-1-1-1-003-0001-00000000-000-0000</v>
          </cell>
          <cell r="B14" t="str">
            <v>DIRECCION</v>
          </cell>
          <cell r="C14">
            <v>1050909.72</v>
          </cell>
          <cell r="D14" t="str">
            <v xml:space="preserve"> </v>
          </cell>
          <cell r="E14">
            <v>105106.98</v>
          </cell>
          <cell r="F14">
            <v>7.0000000000000007E-2</v>
          </cell>
          <cell r="G14">
            <v>1156016.6299999999</v>
          </cell>
          <cell r="H14" t="str">
            <v xml:space="preserve"> </v>
          </cell>
        </row>
        <row r="15">
          <cell r="A15" t="str">
            <v>5-1-1-1-003-0001-00000005-000-0000</v>
          </cell>
          <cell r="B15" t="str">
            <v>ERNESTO GERARDO GUERRERO DURAN</v>
          </cell>
          <cell r="C15">
            <v>148961.60999999999</v>
          </cell>
          <cell r="D15" t="str">
            <v xml:space="preserve"> </v>
          </cell>
          <cell r="E15">
            <v>15071.7</v>
          </cell>
          <cell r="F15">
            <v>0</v>
          </cell>
          <cell r="G15">
            <v>164033.31</v>
          </cell>
          <cell r="H15" t="str">
            <v xml:space="preserve"> </v>
          </cell>
        </row>
        <row r="16">
          <cell r="A16" t="str">
            <v>5-1-1-1-003-0001-00000009-000-0000</v>
          </cell>
          <cell r="B16" t="str">
            <v>AJUSTE POR REDONDEO</v>
          </cell>
          <cell r="C16">
            <v>70.930000000000007</v>
          </cell>
          <cell r="D16" t="str">
            <v xml:space="preserve"> </v>
          </cell>
          <cell r="E16">
            <v>2.88</v>
          </cell>
          <cell r="F16">
            <v>7.0000000000000007E-2</v>
          </cell>
          <cell r="G16">
            <v>73.739999999999995</v>
          </cell>
          <cell r="H16" t="str">
            <v xml:space="preserve"> </v>
          </cell>
        </row>
        <row r="17">
          <cell r="A17" t="str">
            <v>5-1-1-1-003-0001-00000012-000-0000</v>
          </cell>
          <cell r="B17" t="str">
            <v>YARELY ANAI ALCOCER ORTEGA</v>
          </cell>
          <cell r="C17">
            <v>105756.07</v>
          </cell>
          <cell r="D17" t="str">
            <v xml:space="preserve"> </v>
          </cell>
          <cell r="E17">
            <v>0</v>
          </cell>
          <cell r="F17">
            <v>0</v>
          </cell>
          <cell r="G17">
            <v>105756.07</v>
          </cell>
          <cell r="H17" t="str">
            <v xml:space="preserve"> </v>
          </cell>
        </row>
        <row r="18">
          <cell r="A18" t="str">
            <v>5-1-1-1-003-0001-00000013-000-0000</v>
          </cell>
          <cell r="B18" t="str">
            <v>JESUS GUILLERMO MESTA FITZMAURICE</v>
          </cell>
          <cell r="C18">
            <v>45701.440000000002</v>
          </cell>
          <cell r="D18" t="str">
            <v xml:space="preserve"> </v>
          </cell>
          <cell r="E18">
            <v>0</v>
          </cell>
          <cell r="F18">
            <v>0</v>
          </cell>
          <cell r="G18">
            <v>45701.440000000002</v>
          </cell>
          <cell r="H18" t="str">
            <v xml:space="preserve"> </v>
          </cell>
        </row>
        <row r="19">
          <cell r="A19" t="str">
            <v>5-1-1-1-003-0001-00000015-000-0000</v>
          </cell>
          <cell r="B19" t="str">
            <v>DIEGO ARMANDO GONZALEZ SALAS</v>
          </cell>
          <cell r="C19">
            <v>131980.22</v>
          </cell>
          <cell r="D19" t="str">
            <v xml:space="preserve"> </v>
          </cell>
          <cell r="E19">
            <v>15071.7</v>
          </cell>
          <cell r="F19">
            <v>0</v>
          </cell>
          <cell r="G19">
            <v>147051.92000000001</v>
          </cell>
          <cell r="H19" t="str">
            <v xml:space="preserve"> </v>
          </cell>
        </row>
        <row r="20">
          <cell r="A20" t="str">
            <v>5-1-1-1-003-0001-00000016-000-0000</v>
          </cell>
          <cell r="B20" t="str">
            <v>MARIA ALEJANDRA GUTIERREZ BORUNDA</v>
          </cell>
          <cell r="C20">
            <v>148961.60999999999</v>
          </cell>
          <cell r="D20" t="str">
            <v xml:space="preserve"> </v>
          </cell>
          <cell r="E20">
            <v>15071.7</v>
          </cell>
          <cell r="F20">
            <v>0</v>
          </cell>
          <cell r="G20">
            <v>164033.31</v>
          </cell>
          <cell r="H20" t="str">
            <v xml:space="preserve"> </v>
          </cell>
        </row>
        <row r="21">
          <cell r="A21" t="str">
            <v>5-1-1-1-003-0001-00000040-000-0000</v>
          </cell>
          <cell r="B21" t="str">
            <v>OMAR LARA LUJAN</v>
          </cell>
          <cell r="C21">
            <v>100557.35</v>
          </cell>
          <cell r="D21" t="str">
            <v xml:space="preserve"> </v>
          </cell>
          <cell r="E21">
            <v>10055.700000000001</v>
          </cell>
          <cell r="F21">
            <v>0</v>
          </cell>
          <cell r="G21">
            <v>110613.05</v>
          </cell>
          <cell r="H21" t="str">
            <v xml:space="preserve"> </v>
          </cell>
        </row>
        <row r="22">
          <cell r="A22" t="str">
            <v>5-1-1-1-003-0001-00000042-000-0000</v>
          </cell>
          <cell r="B22" t="str">
            <v>JAVIER MARTINEZ JOSE</v>
          </cell>
          <cell r="C22">
            <v>90918.5</v>
          </cell>
          <cell r="D22" t="str">
            <v xml:space="preserve"> </v>
          </cell>
          <cell r="E22">
            <v>0</v>
          </cell>
          <cell r="F22">
            <v>0</v>
          </cell>
          <cell r="G22">
            <v>90918.5</v>
          </cell>
          <cell r="H22" t="str">
            <v xml:space="preserve"> </v>
          </cell>
        </row>
        <row r="23">
          <cell r="A23" t="str">
            <v>5-1-1-1-003-0001-00000044-000-0000</v>
          </cell>
          <cell r="B23" t="str">
            <v>JOSE JESUS JORDAN OROZCO</v>
          </cell>
          <cell r="C23">
            <v>177280.53</v>
          </cell>
          <cell r="D23" t="str">
            <v xml:space="preserve"> </v>
          </cell>
          <cell r="E23">
            <v>23074.799999999999</v>
          </cell>
          <cell r="F23">
            <v>0</v>
          </cell>
          <cell r="G23">
            <v>200355.33</v>
          </cell>
          <cell r="H23" t="str">
            <v xml:space="preserve"> </v>
          </cell>
        </row>
        <row r="24">
          <cell r="A24" t="str">
            <v>5-1-1-1-003-0001-00000045-000-0000</v>
          </cell>
          <cell r="B24" t="str">
            <v>ANDRES DE JESUS LEVARIO GOMEZ</v>
          </cell>
          <cell r="C24">
            <v>67998.42</v>
          </cell>
          <cell r="D24" t="str">
            <v xml:space="preserve"> </v>
          </cell>
          <cell r="E24">
            <v>15071.7</v>
          </cell>
          <cell r="F24">
            <v>0</v>
          </cell>
          <cell r="G24">
            <v>83070.12</v>
          </cell>
          <cell r="H24" t="str">
            <v xml:space="preserve"> </v>
          </cell>
        </row>
        <row r="25">
          <cell r="A25" t="str">
            <v>5-1-1-1-003-0001-00000048-000-0000</v>
          </cell>
          <cell r="B25" t="str">
            <v>MARIANA LIZETH SALAS ARIAS</v>
          </cell>
          <cell r="C25">
            <v>32723.040000000001</v>
          </cell>
          <cell r="D25" t="str">
            <v xml:space="preserve"> </v>
          </cell>
          <cell r="E25">
            <v>11686.8</v>
          </cell>
          <cell r="F25">
            <v>0</v>
          </cell>
          <cell r="G25">
            <v>44409.84</v>
          </cell>
          <cell r="H25" t="str">
            <v xml:space="preserve"> </v>
          </cell>
        </row>
        <row r="26">
          <cell r="A26" t="str">
            <v>5-1-1-1-003-0002-00000000-000-0000</v>
          </cell>
          <cell r="B26" t="str">
            <v>CONTABILIDAD</v>
          </cell>
          <cell r="C26">
            <v>545101.32999999996</v>
          </cell>
          <cell r="D26" t="str">
            <v xml:space="preserve"> </v>
          </cell>
          <cell r="E26">
            <v>54888.3</v>
          </cell>
          <cell r="F26">
            <v>0</v>
          </cell>
          <cell r="G26">
            <v>599989.63</v>
          </cell>
          <cell r="H26" t="str">
            <v xml:space="preserve"> </v>
          </cell>
        </row>
        <row r="27">
          <cell r="A27" t="str">
            <v>5-1-1-1-003-0002-00000004-000-0000</v>
          </cell>
          <cell r="B27" t="str">
            <v>ANDREA GOMEZ SOTELO</v>
          </cell>
          <cell r="C27">
            <v>148961.60999999999</v>
          </cell>
          <cell r="D27" t="str">
            <v xml:space="preserve"> </v>
          </cell>
          <cell r="E27">
            <v>15071.7</v>
          </cell>
          <cell r="F27">
            <v>0</v>
          </cell>
          <cell r="G27">
            <v>164033.31</v>
          </cell>
          <cell r="H27" t="str">
            <v xml:space="preserve"> </v>
          </cell>
        </row>
        <row r="28">
          <cell r="A28" t="str">
            <v>5-1-1-1-003-0002-00000007-000-0000</v>
          </cell>
          <cell r="B28" t="str">
            <v>MARIA SOLEDAD HERNANDEZ CASTILLO</v>
          </cell>
          <cell r="C28">
            <v>148961.60999999999</v>
          </cell>
          <cell r="D28" t="str">
            <v xml:space="preserve"> </v>
          </cell>
          <cell r="E28">
            <v>15071.7</v>
          </cell>
          <cell r="F28">
            <v>0</v>
          </cell>
          <cell r="G28">
            <v>164033.31</v>
          </cell>
          <cell r="H28" t="str">
            <v xml:space="preserve"> </v>
          </cell>
        </row>
        <row r="29">
          <cell r="A29" t="str">
            <v>5-1-1-1-003-0002-00000012-000-0000</v>
          </cell>
          <cell r="B29" t="str">
            <v>CLAUDIA MARCELA SANABRIA TRILLO</v>
          </cell>
          <cell r="C29">
            <v>173702.03</v>
          </cell>
          <cell r="D29" t="str">
            <v xml:space="preserve"> </v>
          </cell>
          <cell r="E29">
            <v>17574.900000000001</v>
          </cell>
          <cell r="F29">
            <v>0</v>
          </cell>
          <cell r="G29">
            <v>191276.93</v>
          </cell>
          <cell r="H29" t="str">
            <v xml:space="preserve"> </v>
          </cell>
        </row>
        <row r="30">
          <cell r="A30" t="str">
            <v>5-1-1-1-003-0002-00000013-000-0000</v>
          </cell>
          <cell r="B30" t="str">
            <v>YESENIA ARACELI CARDENAS BALDERRAMA</v>
          </cell>
          <cell r="C30">
            <v>64872.08</v>
          </cell>
          <cell r="D30" t="str">
            <v xml:space="preserve"> </v>
          </cell>
          <cell r="E30">
            <v>0</v>
          </cell>
          <cell r="F30">
            <v>0</v>
          </cell>
          <cell r="G30">
            <v>64872.08</v>
          </cell>
          <cell r="H30" t="str">
            <v xml:space="preserve"> </v>
          </cell>
        </row>
        <row r="31">
          <cell r="A31" t="str">
            <v>5-1-1-1-003-0002-00000014-000-0000</v>
          </cell>
          <cell r="B31" t="str">
            <v>KARINA FERNANDEZ MORALES</v>
          </cell>
          <cell r="C31">
            <v>8604</v>
          </cell>
          <cell r="D31" t="str">
            <v xml:space="preserve"> </v>
          </cell>
          <cell r="E31">
            <v>7170</v>
          </cell>
          <cell r="F31">
            <v>0</v>
          </cell>
          <cell r="G31">
            <v>15774</v>
          </cell>
          <cell r="H31" t="str">
            <v xml:space="preserve"> </v>
          </cell>
        </row>
        <row r="32">
          <cell r="A32" t="str">
            <v>5-1-1-1-003-0003-00000000-000-0000</v>
          </cell>
          <cell r="B32" t="str">
            <v>PROMOCION</v>
          </cell>
          <cell r="C32">
            <v>683036.54</v>
          </cell>
          <cell r="D32" t="str">
            <v xml:space="preserve"> </v>
          </cell>
          <cell r="E32">
            <v>81483.02</v>
          </cell>
          <cell r="F32">
            <v>0</v>
          </cell>
          <cell r="G32">
            <v>764519.56</v>
          </cell>
          <cell r="H32" t="str">
            <v xml:space="preserve"> </v>
          </cell>
        </row>
        <row r="33">
          <cell r="A33" t="str">
            <v>5-1-1-1-003-0003-00000007-000-0000</v>
          </cell>
          <cell r="B33" t="str">
            <v>ARTURO ACOSTA FERNANDEZ</v>
          </cell>
          <cell r="C33">
            <v>147339.68</v>
          </cell>
          <cell r="D33" t="str">
            <v xml:space="preserve"> </v>
          </cell>
          <cell r="E33">
            <v>0</v>
          </cell>
          <cell r="F33">
            <v>0</v>
          </cell>
          <cell r="G33">
            <v>147339.68</v>
          </cell>
          <cell r="H33" t="str">
            <v xml:space="preserve"> </v>
          </cell>
        </row>
        <row r="34">
          <cell r="A34" t="str">
            <v>5-1-1-1-003-0003-00000008-000-0000</v>
          </cell>
          <cell r="B34" t="str">
            <v>MONICA CECILIA CONTRERAS BERMUDEZ</v>
          </cell>
          <cell r="C34">
            <v>126354.06</v>
          </cell>
          <cell r="D34" t="str">
            <v xml:space="preserve"> </v>
          </cell>
          <cell r="E34">
            <v>0</v>
          </cell>
          <cell r="F34">
            <v>0</v>
          </cell>
          <cell r="G34">
            <v>126354.06</v>
          </cell>
          <cell r="H34" t="str">
            <v xml:space="preserve"> </v>
          </cell>
        </row>
        <row r="35">
          <cell r="A35" t="str">
            <v>5-1-1-1-003-0003-00000009-000-0000</v>
          </cell>
          <cell r="B35" t="str">
            <v>CYNTHIA LIZZETHE LOZANO RAMIREZ</v>
          </cell>
          <cell r="C35">
            <v>148961.60999999999</v>
          </cell>
          <cell r="D35" t="str">
            <v xml:space="preserve"> </v>
          </cell>
          <cell r="E35">
            <v>15071.7</v>
          </cell>
          <cell r="F35">
            <v>0</v>
          </cell>
          <cell r="G35">
            <v>164033.31</v>
          </cell>
          <cell r="H35" t="str">
            <v xml:space="preserve"> </v>
          </cell>
        </row>
        <row r="36">
          <cell r="A36" t="str">
            <v>5-1-1-1-003-0003-00000010-000-0000</v>
          </cell>
          <cell r="B36" t="str">
            <v>MARIANA ESPINO DIAZ</v>
          </cell>
          <cell r="C36">
            <v>180197.05</v>
          </cell>
          <cell r="D36" t="str">
            <v xml:space="preserve"> </v>
          </cell>
          <cell r="E36">
            <v>20218.2</v>
          </cell>
          <cell r="F36">
            <v>0</v>
          </cell>
          <cell r="G36">
            <v>200415.25</v>
          </cell>
          <cell r="H36" t="str">
            <v xml:space="preserve"> </v>
          </cell>
        </row>
        <row r="37">
          <cell r="A37" t="str">
            <v>5-1-1-1-003-0003-00000011-000-0000</v>
          </cell>
          <cell r="B37" t="str">
            <v>MANUEL RODRIGO MARQUEZ LOERA</v>
          </cell>
          <cell r="C37">
            <v>32723.040000000001</v>
          </cell>
          <cell r="D37" t="str">
            <v xml:space="preserve"> </v>
          </cell>
          <cell r="E37">
            <v>11686.8</v>
          </cell>
          <cell r="F37">
            <v>0</v>
          </cell>
          <cell r="G37">
            <v>44409.84</v>
          </cell>
          <cell r="H37" t="str">
            <v xml:space="preserve"> </v>
          </cell>
        </row>
        <row r="38">
          <cell r="A38" t="str">
            <v>5-1-1-1-003-0003-00000049-000-0000</v>
          </cell>
          <cell r="B38" t="str">
            <v>JORGE ARMANDO ERIVES RAMIREZ</v>
          </cell>
          <cell r="C38">
            <v>13623</v>
          </cell>
          <cell r="D38" t="str">
            <v xml:space="preserve"> </v>
          </cell>
          <cell r="E38">
            <v>7170</v>
          </cell>
          <cell r="F38">
            <v>0</v>
          </cell>
          <cell r="G38">
            <v>20793</v>
          </cell>
          <cell r="H38" t="str">
            <v xml:space="preserve"> </v>
          </cell>
        </row>
        <row r="39">
          <cell r="A39" t="str">
            <v>5-1-1-1-003-0003-00000050-000-0000</v>
          </cell>
          <cell r="B39" t="str">
            <v>OSCAR ANDRES DE LA PAZ CALDERON</v>
          </cell>
          <cell r="C39">
            <v>13742.5</v>
          </cell>
          <cell r="D39" t="str">
            <v xml:space="preserve"> </v>
          </cell>
          <cell r="E39">
            <v>8245.5</v>
          </cell>
          <cell r="F39">
            <v>0</v>
          </cell>
          <cell r="G39">
            <v>21988</v>
          </cell>
          <cell r="H39" t="str">
            <v xml:space="preserve"> </v>
          </cell>
        </row>
        <row r="40">
          <cell r="A40" t="str">
            <v>5-1-1-1-003-0003-00000051-000-0000</v>
          </cell>
          <cell r="B40" t="str">
            <v>JESUS GUILLERMO QUINTANA CHAVEZ</v>
          </cell>
          <cell r="C40">
            <v>20095.599999999999</v>
          </cell>
          <cell r="D40" t="str">
            <v xml:space="preserve"> </v>
          </cell>
          <cell r="E40">
            <v>15071.7</v>
          </cell>
          <cell r="F40">
            <v>0</v>
          </cell>
          <cell r="G40">
            <v>35167.300000000003</v>
          </cell>
          <cell r="H40" t="str">
            <v xml:space="preserve"> </v>
          </cell>
        </row>
        <row r="41">
          <cell r="A41" t="str">
            <v>5-1-1-1-003-0003-00000052-000-0000</v>
          </cell>
          <cell r="B41" t="str">
            <v>CLAUDIA KARINA FUENTES TELLEZ</v>
          </cell>
          <cell r="C41">
            <v>0</v>
          </cell>
          <cell r="D41" t="str">
            <v xml:space="preserve"> </v>
          </cell>
          <cell r="E41">
            <v>4019.12</v>
          </cell>
          <cell r="F41">
            <v>0</v>
          </cell>
          <cell r="G41">
            <v>4019.12</v>
          </cell>
          <cell r="H41" t="str">
            <v xml:space="preserve"> </v>
          </cell>
        </row>
        <row r="42">
          <cell r="A42" t="str">
            <v>5-1-1-1-003-0004-00000000-000-0000</v>
          </cell>
          <cell r="B42" t="str">
            <v>JURIDICO</v>
          </cell>
          <cell r="C42">
            <v>433579.97</v>
          </cell>
          <cell r="D42" t="str">
            <v xml:space="preserve"> </v>
          </cell>
          <cell r="E42">
            <v>47718.3</v>
          </cell>
          <cell r="F42">
            <v>0</v>
          </cell>
          <cell r="G42">
            <v>481298.27</v>
          </cell>
          <cell r="H42" t="str">
            <v xml:space="preserve"> </v>
          </cell>
        </row>
        <row r="43">
          <cell r="A43" t="str">
            <v>5-1-1-1-003-0004-00000001-000-0000</v>
          </cell>
          <cell r="B43" t="str">
            <v>OMAYRA FONTES GUTIERREZ</v>
          </cell>
          <cell r="C43">
            <v>148961.60999999999</v>
          </cell>
          <cell r="D43" t="str">
            <v xml:space="preserve"> </v>
          </cell>
          <cell r="E43">
            <v>15071.7</v>
          </cell>
          <cell r="F43">
            <v>0</v>
          </cell>
          <cell r="G43">
            <v>164033.31</v>
          </cell>
          <cell r="H43" t="str">
            <v xml:space="preserve"> </v>
          </cell>
        </row>
        <row r="44">
          <cell r="A44" t="str">
            <v>5-1-1-1-003-0004-00000006-000-0000</v>
          </cell>
          <cell r="B44" t="str">
            <v>CRISTY GRICEL JURADO ORTIZ</v>
          </cell>
          <cell r="C44">
            <v>173702.03</v>
          </cell>
          <cell r="D44" t="str">
            <v xml:space="preserve"> </v>
          </cell>
          <cell r="E44">
            <v>17574.900000000001</v>
          </cell>
          <cell r="F44">
            <v>0</v>
          </cell>
          <cell r="G44">
            <v>191276.93</v>
          </cell>
          <cell r="H44" t="str">
            <v xml:space="preserve"> </v>
          </cell>
        </row>
        <row r="45">
          <cell r="A45" t="str">
            <v>5-1-1-1-003-0004-00000007-000-0000</v>
          </cell>
          <cell r="B45" t="str">
            <v>CESAR EMMANUEL HERNANDEZ OSUNA</v>
          </cell>
          <cell r="C45">
            <v>110916.33</v>
          </cell>
          <cell r="D45" t="str">
            <v xml:space="preserve"> </v>
          </cell>
          <cell r="E45">
            <v>15071.7</v>
          </cell>
          <cell r="F45">
            <v>0</v>
          </cell>
          <cell r="G45">
            <v>125988.03</v>
          </cell>
          <cell r="H45" t="str">
            <v xml:space="preserve"> </v>
          </cell>
        </row>
        <row r="46">
          <cell r="A46" t="str">
            <v>5-1-1-3-000-0000-00000000-000-0000</v>
          </cell>
          <cell r="B46" t="str">
            <v>REMUNERACIONES ADICIONALES Y ESPECIALES</v>
          </cell>
          <cell r="C46">
            <v>2950535.06</v>
          </cell>
          <cell r="D46" t="str">
            <v xml:space="preserve"> </v>
          </cell>
          <cell r="E46">
            <v>184174.67</v>
          </cell>
          <cell r="F46">
            <v>0</v>
          </cell>
          <cell r="G46">
            <v>3134709.73</v>
          </cell>
          <cell r="H46" t="str">
            <v xml:space="preserve"> </v>
          </cell>
        </row>
        <row r="47">
          <cell r="A47" t="str">
            <v>5-1-1-3-002-0000-00000000-000-0000</v>
          </cell>
          <cell r="B47" t="str">
            <v>PRIMAS DE VACACIONES, DOMINICAL Y GRATIFICACIÓ</v>
          </cell>
          <cell r="C47">
            <v>465615.02</v>
          </cell>
          <cell r="D47" t="str">
            <v xml:space="preserve"> </v>
          </cell>
          <cell r="E47">
            <v>0</v>
          </cell>
          <cell r="F47">
            <v>0</v>
          </cell>
          <cell r="G47">
            <v>465615.02</v>
          </cell>
          <cell r="H47" t="str">
            <v xml:space="preserve"> </v>
          </cell>
        </row>
        <row r="48">
          <cell r="A48" t="str">
            <v>5-1-1-3-002-0001-00000000-000-0000</v>
          </cell>
          <cell r="B48" t="str">
            <v>PRIMA VACACIONAL</v>
          </cell>
          <cell r="C48">
            <v>152940.51999999999</v>
          </cell>
          <cell r="D48" t="str">
            <v xml:space="preserve"> </v>
          </cell>
          <cell r="E48">
            <v>0</v>
          </cell>
          <cell r="F48">
            <v>0</v>
          </cell>
          <cell r="G48">
            <v>152940.51999999999</v>
          </cell>
          <cell r="H48" t="str">
            <v xml:space="preserve"> </v>
          </cell>
        </row>
        <row r="49">
          <cell r="A49" t="str">
            <v>5-1-1-3-002-0001-00000007-000-0000</v>
          </cell>
          <cell r="B49" t="str">
            <v>ANDREA GOMEZ SOTELO</v>
          </cell>
          <cell r="C49">
            <v>8350.36</v>
          </cell>
          <cell r="D49" t="str">
            <v xml:space="preserve"> </v>
          </cell>
          <cell r="E49">
            <v>0</v>
          </cell>
          <cell r="F49">
            <v>0</v>
          </cell>
          <cell r="G49">
            <v>8350.36</v>
          </cell>
          <cell r="H49" t="str">
            <v xml:space="preserve"> </v>
          </cell>
        </row>
        <row r="50">
          <cell r="A50" t="str">
            <v>5-1-1-3-002-0001-00000008-000-0000</v>
          </cell>
          <cell r="B50" t="str">
            <v>SOLEDAD HERNANDEZ CASTILLO</v>
          </cell>
          <cell r="C50">
            <v>8350.36</v>
          </cell>
          <cell r="D50" t="str">
            <v xml:space="preserve"> </v>
          </cell>
          <cell r="E50">
            <v>0</v>
          </cell>
          <cell r="F50">
            <v>0</v>
          </cell>
          <cell r="G50">
            <v>8350.36</v>
          </cell>
          <cell r="H50" t="str">
            <v xml:space="preserve"> </v>
          </cell>
        </row>
        <row r="51">
          <cell r="A51" t="str">
            <v>5-1-1-3-002-0001-00000009-000-0000</v>
          </cell>
          <cell r="B51" t="str">
            <v>OMAYRA FONTES GUTIERREZ</v>
          </cell>
          <cell r="C51">
            <v>8350.36</v>
          </cell>
          <cell r="D51" t="str">
            <v xml:space="preserve"> </v>
          </cell>
          <cell r="E51">
            <v>0</v>
          </cell>
          <cell r="F51">
            <v>0</v>
          </cell>
          <cell r="G51">
            <v>8350.36</v>
          </cell>
          <cell r="H51" t="str">
            <v xml:space="preserve"> </v>
          </cell>
        </row>
        <row r="52">
          <cell r="A52" t="str">
            <v>5-1-1-3-002-0001-00000017-000-0000</v>
          </cell>
          <cell r="B52" t="str">
            <v>ERNESTO GERARDO GUERRERO DURAN</v>
          </cell>
          <cell r="C52">
            <v>8350.36</v>
          </cell>
          <cell r="D52" t="str">
            <v xml:space="preserve"> </v>
          </cell>
          <cell r="E52">
            <v>0</v>
          </cell>
          <cell r="F52">
            <v>0</v>
          </cell>
          <cell r="G52">
            <v>8350.36</v>
          </cell>
          <cell r="H52" t="str">
            <v xml:space="preserve"> </v>
          </cell>
        </row>
        <row r="53">
          <cell r="A53" t="str">
            <v>5-1-1-3-002-0001-00000029-000-0000</v>
          </cell>
          <cell r="B53" t="str">
            <v>YARELI ANAI ALCOCER ORTEGA</v>
          </cell>
          <cell r="C53">
            <v>5838.46</v>
          </cell>
          <cell r="D53" t="str">
            <v xml:space="preserve"> </v>
          </cell>
          <cell r="E53">
            <v>0</v>
          </cell>
          <cell r="F53">
            <v>0</v>
          </cell>
          <cell r="G53">
            <v>5838.46</v>
          </cell>
          <cell r="H53" t="str">
            <v xml:space="preserve"> </v>
          </cell>
        </row>
        <row r="54">
          <cell r="A54" t="str">
            <v>5-1-1-3-002-0001-00000030-000-0000</v>
          </cell>
          <cell r="B54" t="str">
            <v>ARTURO ACOSTA FERNANDEZ</v>
          </cell>
          <cell r="C54">
            <v>9737.2900000000009</v>
          </cell>
          <cell r="D54" t="str">
            <v xml:space="preserve"> </v>
          </cell>
          <cell r="E54">
            <v>0</v>
          </cell>
          <cell r="F54">
            <v>0</v>
          </cell>
          <cell r="G54">
            <v>9737.2900000000009</v>
          </cell>
          <cell r="H54" t="str">
            <v xml:space="preserve"> </v>
          </cell>
        </row>
        <row r="55">
          <cell r="A55" t="str">
            <v>5-1-1-3-002-0001-00000031-000-0000</v>
          </cell>
          <cell r="B55" t="str">
            <v>MONICA C CONTRERAS BERMUDEZ</v>
          </cell>
          <cell r="C55">
            <v>7513.06</v>
          </cell>
          <cell r="D55" t="str">
            <v xml:space="preserve"> </v>
          </cell>
          <cell r="E55">
            <v>0</v>
          </cell>
          <cell r="F55">
            <v>0</v>
          </cell>
          <cell r="G55">
            <v>7513.06</v>
          </cell>
          <cell r="H55" t="str">
            <v xml:space="preserve"> </v>
          </cell>
        </row>
        <row r="56">
          <cell r="A56" t="str">
            <v>5-1-1-3-002-0001-00000032-000-0000</v>
          </cell>
          <cell r="B56" t="str">
            <v>CYNTHIA LYZZETHE LOZANO RAMIREZ</v>
          </cell>
          <cell r="C56">
            <v>8350.36</v>
          </cell>
          <cell r="D56" t="str">
            <v xml:space="preserve"> </v>
          </cell>
          <cell r="E56">
            <v>0</v>
          </cell>
          <cell r="F56">
            <v>0</v>
          </cell>
          <cell r="G56">
            <v>8350.36</v>
          </cell>
          <cell r="H56" t="str">
            <v xml:space="preserve"> </v>
          </cell>
        </row>
        <row r="57">
          <cell r="A57" t="str">
            <v>5-1-1-3-002-0001-00000033-000-0000</v>
          </cell>
          <cell r="B57" t="str">
            <v>JESUS G. MESTA FITZMAURICE</v>
          </cell>
          <cell r="C57">
            <v>2544.04</v>
          </cell>
          <cell r="D57" t="str">
            <v xml:space="preserve"> </v>
          </cell>
          <cell r="E57">
            <v>0</v>
          </cell>
          <cell r="F57">
            <v>0</v>
          </cell>
          <cell r="G57">
            <v>2544.04</v>
          </cell>
          <cell r="H57" t="str">
            <v xml:space="preserve"> </v>
          </cell>
        </row>
        <row r="58">
          <cell r="A58" t="str">
            <v>5-1-1-3-002-0001-00000035-000-0000</v>
          </cell>
          <cell r="B58" t="str">
            <v>C. MARCELA SANABRIA TRILLO</v>
          </cell>
          <cell r="C58">
            <v>9737.2900000000009</v>
          </cell>
          <cell r="D58" t="str">
            <v xml:space="preserve"> </v>
          </cell>
          <cell r="E58">
            <v>0</v>
          </cell>
          <cell r="F58">
            <v>0</v>
          </cell>
          <cell r="G58">
            <v>9737.2900000000009</v>
          </cell>
          <cell r="H58" t="str">
            <v xml:space="preserve"> </v>
          </cell>
        </row>
        <row r="59">
          <cell r="A59" t="str">
            <v>5-1-1-3-002-0001-00000037-000-0000</v>
          </cell>
          <cell r="B59" t="str">
            <v>YESENIA A CARDENAS BALDERRAMA</v>
          </cell>
          <cell r="C59">
            <v>3638.37</v>
          </cell>
          <cell r="D59" t="str">
            <v xml:space="preserve"> </v>
          </cell>
          <cell r="E59">
            <v>0</v>
          </cell>
          <cell r="F59">
            <v>0</v>
          </cell>
          <cell r="G59">
            <v>3638.37</v>
          </cell>
          <cell r="H59" t="str">
            <v xml:space="preserve"> </v>
          </cell>
        </row>
        <row r="60">
          <cell r="A60" t="str">
            <v>5-1-1-3-002-0001-00000038-000-0000</v>
          </cell>
          <cell r="B60" t="str">
            <v>CRISTY GRICEL JURADO ORTIZ</v>
          </cell>
          <cell r="C60">
            <v>9737.2900000000009</v>
          </cell>
          <cell r="D60" t="str">
            <v xml:space="preserve"> </v>
          </cell>
          <cell r="E60">
            <v>0</v>
          </cell>
          <cell r="F60">
            <v>0</v>
          </cell>
          <cell r="G60">
            <v>9737.2900000000009</v>
          </cell>
          <cell r="H60" t="str">
            <v xml:space="preserve"> </v>
          </cell>
        </row>
        <row r="61">
          <cell r="A61" t="str">
            <v>5-1-1-3-002-0001-00000039-000-0000</v>
          </cell>
          <cell r="B61" t="str">
            <v>DIEGO ARMANDO GONZALEZ SALAS</v>
          </cell>
          <cell r="C61">
            <v>8179.08</v>
          </cell>
          <cell r="D61" t="str">
            <v xml:space="preserve"> </v>
          </cell>
          <cell r="E61">
            <v>0</v>
          </cell>
          <cell r="F61">
            <v>0</v>
          </cell>
          <cell r="G61">
            <v>8179.08</v>
          </cell>
          <cell r="H61" t="str">
            <v xml:space="preserve"> </v>
          </cell>
        </row>
        <row r="62">
          <cell r="A62" t="str">
            <v>5-1-1-3-002-0001-00000040-000-0000</v>
          </cell>
          <cell r="B62" t="str">
            <v>MA ALEJANDRA GUTIERREZ BORUNDA</v>
          </cell>
          <cell r="C62">
            <v>8350.36</v>
          </cell>
          <cell r="D62" t="str">
            <v xml:space="preserve"> </v>
          </cell>
          <cell r="E62">
            <v>0</v>
          </cell>
          <cell r="F62">
            <v>0</v>
          </cell>
          <cell r="G62">
            <v>8350.36</v>
          </cell>
          <cell r="H62" t="str">
            <v xml:space="preserve"> </v>
          </cell>
        </row>
        <row r="63">
          <cell r="A63" t="str">
            <v>5-1-1-3-002-0001-00000041-000-0000</v>
          </cell>
          <cell r="B63" t="str">
            <v>OMAR LARA LUJAN</v>
          </cell>
          <cell r="C63">
            <v>5569.21</v>
          </cell>
          <cell r="D63" t="str">
            <v xml:space="preserve"> </v>
          </cell>
          <cell r="E63">
            <v>0</v>
          </cell>
          <cell r="F63">
            <v>0</v>
          </cell>
          <cell r="G63">
            <v>5569.21</v>
          </cell>
          <cell r="H63" t="str">
            <v xml:space="preserve"> </v>
          </cell>
        </row>
        <row r="64">
          <cell r="A64" t="str">
            <v>5-1-1-3-002-0001-00000042-000-0000</v>
          </cell>
          <cell r="B64" t="str">
            <v>JAVIER MARTINEZ JOSE</v>
          </cell>
          <cell r="C64">
            <v>4877.6000000000004</v>
          </cell>
          <cell r="D64" t="str">
            <v xml:space="preserve"> </v>
          </cell>
          <cell r="E64">
            <v>0</v>
          </cell>
          <cell r="F64">
            <v>0</v>
          </cell>
          <cell r="G64">
            <v>4877.6000000000004</v>
          </cell>
          <cell r="H64" t="str">
            <v xml:space="preserve"> </v>
          </cell>
        </row>
        <row r="65">
          <cell r="A65" t="str">
            <v>5-1-1-3-002-0001-00000043-000-0000</v>
          </cell>
          <cell r="B65" t="str">
            <v>MARIANA ESPINO DIAZ</v>
          </cell>
          <cell r="C65">
            <v>9925.89</v>
          </cell>
          <cell r="D65" t="str">
            <v xml:space="preserve"> </v>
          </cell>
          <cell r="E65">
            <v>0</v>
          </cell>
          <cell r="F65">
            <v>0</v>
          </cell>
          <cell r="G65">
            <v>9925.89</v>
          </cell>
          <cell r="H65" t="str">
            <v xml:space="preserve"> </v>
          </cell>
        </row>
        <row r="66">
          <cell r="A66" t="str">
            <v>5-1-1-3-002-0001-00000044-000-0000</v>
          </cell>
          <cell r="B66" t="str">
            <v>JOSE JESUS JORDAN OROZCO</v>
          </cell>
          <cell r="C66">
            <v>9748.68</v>
          </cell>
          <cell r="D66" t="str">
            <v xml:space="preserve"> </v>
          </cell>
          <cell r="E66">
            <v>0</v>
          </cell>
          <cell r="F66">
            <v>0</v>
          </cell>
          <cell r="G66">
            <v>9748.68</v>
          </cell>
          <cell r="H66" t="str">
            <v xml:space="preserve"> </v>
          </cell>
        </row>
        <row r="67">
          <cell r="A67" t="str">
            <v>5-1-1-3-002-0001-00000045-000-0000</v>
          </cell>
          <cell r="B67" t="str">
            <v>CESAR EMMANUEL HERNANDEZ OSUNA</v>
          </cell>
          <cell r="C67">
            <v>6041.66</v>
          </cell>
          <cell r="D67" t="str">
            <v xml:space="preserve"> </v>
          </cell>
          <cell r="E67">
            <v>0</v>
          </cell>
          <cell r="F67">
            <v>0</v>
          </cell>
          <cell r="G67">
            <v>6041.66</v>
          </cell>
          <cell r="H67" t="str">
            <v xml:space="preserve"> </v>
          </cell>
        </row>
        <row r="68">
          <cell r="A68" t="str">
            <v>5-1-1-3-002-0001-00000046-000-0000</v>
          </cell>
          <cell r="B68" t="str">
            <v>ANDRES DE JESUS LEVARIO GOMEZ</v>
          </cell>
          <cell r="C68">
            <v>3755.58</v>
          </cell>
          <cell r="D68" t="str">
            <v xml:space="preserve"> </v>
          </cell>
          <cell r="E68">
            <v>0</v>
          </cell>
          <cell r="F68">
            <v>0</v>
          </cell>
          <cell r="G68">
            <v>3755.58</v>
          </cell>
          <cell r="H68" t="str">
            <v xml:space="preserve"> </v>
          </cell>
        </row>
        <row r="69">
          <cell r="A69" t="str">
            <v>5-1-1-3-002-0001-00000047-000-0000</v>
          </cell>
          <cell r="B69" t="str">
            <v>MANUEL RODRIGO MARQUEZ LOERA</v>
          </cell>
          <cell r="C69">
            <v>1947.78</v>
          </cell>
          <cell r="D69" t="str">
            <v xml:space="preserve"> </v>
          </cell>
          <cell r="E69">
            <v>0</v>
          </cell>
          <cell r="F69">
            <v>0</v>
          </cell>
          <cell r="G69">
            <v>1947.78</v>
          </cell>
          <cell r="H69" t="str">
            <v xml:space="preserve"> </v>
          </cell>
        </row>
        <row r="70">
          <cell r="A70" t="str">
            <v>5-1-1-3-002-0001-00000048-000-0000</v>
          </cell>
          <cell r="B70" t="str">
            <v>MARIANA LIZETH SALAS ARIAS</v>
          </cell>
          <cell r="C70">
            <v>1947.78</v>
          </cell>
          <cell r="D70" t="str">
            <v xml:space="preserve"> </v>
          </cell>
          <cell r="E70">
            <v>0</v>
          </cell>
          <cell r="F70">
            <v>0</v>
          </cell>
          <cell r="G70">
            <v>1947.78</v>
          </cell>
          <cell r="H70" t="str">
            <v xml:space="preserve"> </v>
          </cell>
        </row>
        <row r="71">
          <cell r="A71" t="str">
            <v>5-1-1-3-002-0001-00000049-000-0000</v>
          </cell>
          <cell r="B71" t="str">
            <v xml:space="preserve">JORGE ARMANDO ERIVES RAMIREZ </v>
          </cell>
          <cell r="C71">
            <v>401</v>
          </cell>
          <cell r="D71" t="str">
            <v xml:space="preserve"> </v>
          </cell>
          <cell r="E71">
            <v>0</v>
          </cell>
          <cell r="F71">
            <v>0</v>
          </cell>
          <cell r="G71">
            <v>401</v>
          </cell>
          <cell r="H71" t="str">
            <v xml:space="preserve"> </v>
          </cell>
        </row>
        <row r="72">
          <cell r="A72" t="str">
            <v>5-1-1-3-002-0001-00000050-000-0000</v>
          </cell>
          <cell r="B72" t="str">
            <v>OSCAR ANDRES DE LA PAZ CALDERON</v>
          </cell>
          <cell r="C72">
            <v>460</v>
          </cell>
          <cell r="D72" t="str">
            <v xml:space="preserve"> </v>
          </cell>
          <cell r="E72">
            <v>0</v>
          </cell>
          <cell r="F72">
            <v>0</v>
          </cell>
          <cell r="G72">
            <v>460</v>
          </cell>
          <cell r="H72" t="str">
            <v xml:space="preserve"> </v>
          </cell>
        </row>
        <row r="73">
          <cell r="A73" t="str">
            <v>5-1-1-3-002-0001-00000051-000-0000</v>
          </cell>
          <cell r="B73" t="str">
            <v>JESUS GUILLERMO QUINTANA CHAVEZ</v>
          </cell>
          <cell r="C73">
            <v>837.3</v>
          </cell>
          <cell r="D73" t="str">
            <v xml:space="preserve"> </v>
          </cell>
          <cell r="E73">
            <v>0</v>
          </cell>
          <cell r="F73">
            <v>0</v>
          </cell>
          <cell r="G73">
            <v>837.3</v>
          </cell>
          <cell r="H73" t="str">
            <v xml:space="preserve"> </v>
          </cell>
        </row>
        <row r="74">
          <cell r="A74" t="str">
            <v>5-1-1-3-002-0001-00000052-000-0000</v>
          </cell>
          <cell r="B74" t="str">
            <v>KARINA FERNANDEZ MORALES</v>
          </cell>
          <cell r="C74">
            <v>401</v>
          </cell>
          <cell r="D74" t="str">
            <v xml:space="preserve"> </v>
          </cell>
          <cell r="E74">
            <v>0</v>
          </cell>
          <cell r="F74">
            <v>0</v>
          </cell>
          <cell r="G74">
            <v>401</v>
          </cell>
          <cell r="H74" t="str">
            <v xml:space="preserve"> </v>
          </cell>
        </row>
        <row r="75">
          <cell r="A75" t="str">
            <v>5-1-1-3-002-0003-00000000-000-0000</v>
          </cell>
          <cell r="B75" t="str">
            <v>GRATIFICACIONES</v>
          </cell>
          <cell r="C75">
            <v>312674.5</v>
          </cell>
          <cell r="D75" t="str">
            <v xml:space="preserve"> </v>
          </cell>
          <cell r="E75">
            <v>0</v>
          </cell>
          <cell r="F75">
            <v>0</v>
          </cell>
          <cell r="G75">
            <v>312674.5</v>
          </cell>
          <cell r="H75" t="str">
            <v xml:space="preserve"> </v>
          </cell>
        </row>
        <row r="76">
          <cell r="A76" t="str">
            <v>5-1-1-3-002-0003-00000007-000-0000</v>
          </cell>
          <cell r="B76" t="str">
            <v>ANDREA GOMEZ SOTELO</v>
          </cell>
          <cell r="C76">
            <v>16695.96</v>
          </cell>
          <cell r="D76" t="str">
            <v xml:space="preserve"> </v>
          </cell>
          <cell r="E76">
            <v>0</v>
          </cell>
          <cell r="F76">
            <v>0</v>
          </cell>
          <cell r="G76">
            <v>16695.96</v>
          </cell>
          <cell r="H76" t="str">
            <v xml:space="preserve"> </v>
          </cell>
        </row>
        <row r="77">
          <cell r="A77" t="str">
            <v>5-1-1-3-002-0003-00000008-000-0000</v>
          </cell>
          <cell r="B77" t="str">
            <v>SOLEDAD HERNANDEZ CASTILLO</v>
          </cell>
          <cell r="C77">
            <v>16695.96</v>
          </cell>
          <cell r="D77" t="str">
            <v xml:space="preserve"> </v>
          </cell>
          <cell r="E77">
            <v>0</v>
          </cell>
          <cell r="F77">
            <v>0</v>
          </cell>
          <cell r="G77">
            <v>16695.96</v>
          </cell>
          <cell r="H77" t="str">
            <v xml:space="preserve"> </v>
          </cell>
        </row>
        <row r="78">
          <cell r="A78" t="str">
            <v>5-1-1-3-002-0003-00000009-000-0000</v>
          </cell>
          <cell r="B78" t="str">
            <v>OMAYRA FONTES GUTIERREZ</v>
          </cell>
          <cell r="C78">
            <v>16695.96</v>
          </cell>
          <cell r="D78" t="str">
            <v xml:space="preserve"> </v>
          </cell>
          <cell r="E78">
            <v>0</v>
          </cell>
          <cell r="F78">
            <v>0</v>
          </cell>
          <cell r="G78">
            <v>16695.96</v>
          </cell>
          <cell r="H78" t="str">
            <v xml:space="preserve"> </v>
          </cell>
        </row>
        <row r="79">
          <cell r="A79" t="str">
            <v>5-1-1-3-002-0003-00000017-000-0000</v>
          </cell>
          <cell r="B79" t="str">
            <v>ERNESTO GERARDO GUERRERO DURAN</v>
          </cell>
          <cell r="C79">
            <v>16695.96</v>
          </cell>
          <cell r="D79" t="str">
            <v xml:space="preserve"> </v>
          </cell>
          <cell r="E79">
            <v>0</v>
          </cell>
          <cell r="F79">
            <v>0</v>
          </cell>
          <cell r="G79">
            <v>16695.96</v>
          </cell>
          <cell r="H79" t="str">
            <v xml:space="preserve"> </v>
          </cell>
        </row>
        <row r="80">
          <cell r="A80" t="str">
            <v>5-1-1-3-002-0003-00000029-000-0000</v>
          </cell>
          <cell r="B80" t="str">
            <v>YARELY ANAI ALCOCER ORTEGA</v>
          </cell>
          <cell r="C80">
            <v>11672.1</v>
          </cell>
          <cell r="D80" t="str">
            <v xml:space="preserve"> </v>
          </cell>
          <cell r="E80">
            <v>0</v>
          </cell>
          <cell r="F80">
            <v>0</v>
          </cell>
          <cell r="G80">
            <v>11672.1</v>
          </cell>
          <cell r="H80" t="str">
            <v xml:space="preserve"> </v>
          </cell>
        </row>
        <row r="81">
          <cell r="A81" t="str">
            <v>5-1-1-3-002-0003-00000030-000-0000</v>
          </cell>
          <cell r="B81" t="str">
            <v>ARTURO ACOSTA FERNANDEZ</v>
          </cell>
          <cell r="C81">
            <v>22760.15</v>
          </cell>
          <cell r="D81" t="str">
            <v xml:space="preserve"> </v>
          </cell>
          <cell r="E81">
            <v>0</v>
          </cell>
          <cell r="F81">
            <v>0</v>
          </cell>
          <cell r="G81">
            <v>22760.15</v>
          </cell>
          <cell r="H81" t="str">
            <v xml:space="preserve"> </v>
          </cell>
        </row>
        <row r="82">
          <cell r="A82" t="str">
            <v>5-1-1-3-002-0003-00000031-000-0000</v>
          </cell>
          <cell r="B82" t="str">
            <v>MONICA CECILIA CONTRERAS BERMUDEZ</v>
          </cell>
          <cell r="C82">
            <v>17512.740000000002</v>
          </cell>
          <cell r="D82" t="str">
            <v xml:space="preserve"> </v>
          </cell>
          <cell r="E82">
            <v>0</v>
          </cell>
          <cell r="F82">
            <v>0</v>
          </cell>
          <cell r="G82">
            <v>17512.740000000002</v>
          </cell>
          <cell r="H82" t="str">
            <v xml:space="preserve"> </v>
          </cell>
        </row>
        <row r="83">
          <cell r="A83" t="str">
            <v>5-1-1-3-002-0003-00000032-000-0000</v>
          </cell>
          <cell r="B83" t="str">
            <v>CYNTHIA LYZZETHE LOZANO RAMIREZ</v>
          </cell>
          <cell r="C83">
            <v>16695.96</v>
          </cell>
          <cell r="D83" t="str">
            <v xml:space="preserve"> </v>
          </cell>
          <cell r="E83">
            <v>0</v>
          </cell>
          <cell r="F83">
            <v>0</v>
          </cell>
          <cell r="G83">
            <v>16695.96</v>
          </cell>
          <cell r="H83" t="str">
            <v xml:space="preserve"> </v>
          </cell>
        </row>
        <row r="84">
          <cell r="A84" t="str">
            <v>5-1-1-3-002-0003-00000033-000-0000</v>
          </cell>
          <cell r="B84" t="str">
            <v>JESUS GUILLERMO MESTA FITZMAURICE</v>
          </cell>
          <cell r="C84">
            <v>5072.87</v>
          </cell>
          <cell r="D84" t="str">
            <v xml:space="preserve"> </v>
          </cell>
          <cell r="E84">
            <v>0</v>
          </cell>
          <cell r="F84">
            <v>0</v>
          </cell>
          <cell r="G84">
            <v>5072.87</v>
          </cell>
          <cell r="H84" t="str">
            <v xml:space="preserve"> </v>
          </cell>
        </row>
        <row r="85">
          <cell r="A85" t="str">
            <v>5-1-1-3-002-0003-00000035-000-0000</v>
          </cell>
          <cell r="B85" t="str">
            <v>CLAUDIA MARCELA SANABRIA TRILLO</v>
          </cell>
          <cell r="C85">
            <v>19468.939999999999</v>
          </cell>
          <cell r="D85" t="str">
            <v xml:space="preserve"> </v>
          </cell>
          <cell r="E85">
            <v>0</v>
          </cell>
          <cell r="F85">
            <v>0</v>
          </cell>
          <cell r="G85">
            <v>19468.939999999999</v>
          </cell>
          <cell r="H85" t="str">
            <v xml:space="preserve"> </v>
          </cell>
        </row>
        <row r="86">
          <cell r="A86" t="str">
            <v>5-1-1-3-002-0003-00000037-000-0000</v>
          </cell>
          <cell r="B86" t="str">
            <v>YESENIA ARACELI CARDENAS BALDERRAMA</v>
          </cell>
          <cell r="C86">
            <v>7254.94</v>
          </cell>
          <cell r="D86" t="str">
            <v xml:space="preserve"> </v>
          </cell>
          <cell r="E86">
            <v>0</v>
          </cell>
          <cell r="F86">
            <v>0</v>
          </cell>
          <cell r="G86">
            <v>7254.94</v>
          </cell>
          <cell r="H86" t="str">
            <v xml:space="preserve"> </v>
          </cell>
        </row>
        <row r="87">
          <cell r="A87" t="str">
            <v>5-1-1-3-002-0003-00000038-000-0000</v>
          </cell>
          <cell r="B87" t="str">
            <v>CRISTY GRICEL JURADO ORTIZ</v>
          </cell>
          <cell r="C87">
            <v>19468.939999999999</v>
          </cell>
          <cell r="D87" t="str">
            <v xml:space="preserve"> </v>
          </cell>
          <cell r="E87">
            <v>0</v>
          </cell>
          <cell r="F87">
            <v>0</v>
          </cell>
          <cell r="G87">
            <v>19468.939999999999</v>
          </cell>
          <cell r="H87" t="str">
            <v xml:space="preserve"> </v>
          </cell>
        </row>
        <row r="88">
          <cell r="A88" t="str">
            <v>5-1-1-3-002-0003-00000039-000-0000</v>
          </cell>
          <cell r="B88" t="str">
            <v>DIEGO ARMANDO GONZALEZ SALAS</v>
          </cell>
          <cell r="C88">
            <v>16354.4</v>
          </cell>
          <cell r="D88" t="str">
            <v xml:space="preserve"> </v>
          </cell>
          <cell r="E88">
            <v>0</v>
          </cell>
          <cell r="F88">
            <v>0</v>
          </cell>
          <cell r="G88">
            <v>16354.4</v>
          </cell>
          <cell r="H88" t="str">
            <v xml:space="preserve"> </v>
          </cell>
        </row>
        <row r="89">
          <cell r="A89" t="str">
            <v>5-1-1-3-002-0003-00000040-000-0000</v>
          </cell>
          <cell r="B89" t="str">
            <v>MA ALEJANDRA GUTIERREZ BORUNDA</v>
          </cell>
          <cell r="C89">
            <v>16695.96</v>
          </cell>
          <cell r="D89" t="str">
            <v xml:space="preserve"> </v>
          </cell>
          <cell r="E89">
            <v>0</v>
          </cell>
          <cell r="F89">
            <v>0</v>
          </cell>
          <cell r="G89">
            <v>16695.96</v>
          </cell>
          <cell r="H89" t="str">
            <v xml:space="preserve"> </v>
          </cell>
        </row>
        <row r="90">
          <cell r="A90" t="str">
            <v>5-1-1-3-002-0003-00000041-000-0000</v>
          </cell>
          <cell r="B90" t="str">
            <v xml:space="preserve">OMAR LARA LUJAN </v>
          </cell>
          <cell r="C90">
            <v>11109.29</v>
          </cell>
          <cell r="D90" t="str">
            <v xml:space="preserve"> </v>
          </cell>
          <cell r="E90">
            <v>0</v>
          </cell>
          <cell r="F90">
            <v>0</v>
          </cell>
          <cell r="G90">
            <v>11109.29</v>
          </cell>
          <cell r="H90" t="str">
            <v xml:space="preserve"> </v>
          </cell>
        </row>
        <row r="91">
          <cell r="A91" t="str">
            <v>5-1-1-3-002-0003-00000042-000-0000</v>
          </cell>
          <cell r="B91" t="str">
            <v>JAVIER MARTINEZ JOSE</v>
          </cell>
          <cell r="C91">
            <v>9940.5499999999993</v>
          </cell>
          <cell r="D91" t="str">
            <v xml:space="preserve"> </v>
          </cell>
          <cell r="E91">
            <v>0</v>
          </cell>
          <cell r="F91">
            <v>0</v>
          </cell>
          <cell r="G91">
            <v>9940.5499999999993</v>
          </cell>
          <cell r="H91" t="str">
            <v xml:space="preserve"> </v>
          </cell>
        </row>
        <row r="92">
          <cell r="A92" t="str">
            <v>5-1-1-3-002-0003-00000043-000-0000</v>
          </cell>
          <cell r="B92" t="str">
            <v>MARIANA ESPINO DIAZ</v>
          </cell>
          <cell r="C92">
            <v>20173.02</v>
          </cell>
          <cell r="D92" t="str">
            <v xml:space="preserve"> </v>
          </cell>
          <cell r="E92">
            <v>0</v>
          </cell>
          <cell r="F92">
            <v>0</v>
          </cell>
          <cell r="G92">
            <v>20173.02</v>
          </cell>
          <cell r="H92" t="str">
            <v xml:space="preserve"> </v>
          </cell>
        </row>
        <row r="93">
          <cell r="A93" t="str">
            <v>5-1-1-3-002-0003-00000044-000-0000</v>
          </cell>
          <cell r="B93" t="str">
            <v>JOSE JESUS JORDAN OROZCO</v>
          </cell>
          <cell r="C93">
            <v>19869.740000000002</v>
          </cell>
          <cell r="D93" t="str">
            <v xml:space="preserve"> </v>
          </cell>
          <cell r="E93">
            <v>0</v>
          </cell>
          <cell r="F93">
            <v>0</v>
          </cell>
          <cell r="G93">
            <v>19869.740000000002</v>
          </cell>
          <cell r="H93" t="str">
            <v xml:space="preserve"> </v>
          </cell>
        </row>
        <row r="94">
          <cell r="A94" t="str">
            <v>5-1-1-3-002-0003-00000045-000-0000</v>
          </cell>
          <cell r="B94" t="str">
            <v>CESAR EMMANUEL HERNANDEZ OSUNA</v>
          </cell>
          <cell r="C94">
            <v>12275.27</v>
          </cell>
          <cell r="D94" t="str">
            <v xml:space="preserve"> </v>
          </cell>
          <cell r="E94">
            <v>0</v>
          </cell>
          <cell r="F94">
            <v>0</v>
          </cell>
          <cell r="G94">
            <v>12275.27</v>
          </cell>
          <cell r="H94" t="str">
            <v xml:space="preserve"> </v>
          </cell>
        </row>
        <row r="95">
          <cell r="A95" t="str">
            <v>5-1-1-3-002-0003-00000046-000-0000</v>
          </cell>
          <cell r="B95" t="str">
            <v>ANDRES DE JESUS LEVARIO GOMEZ</v>
          </cell>
          <cell r="C95">
            <v>7588.99</v>
          </cell>
          <cell r="D95" t="str">
            <v xml:space="preserve"> </v>
          </cell>
          <cell r="E95">
            <v>0</v>
          </cell>
          <cell r="F95">
            <v>0</v>
          </cell>
          <cell r="G95">
            <v>7588.99</v>
          </cell>
          <cell r="H95" t="str">
            <v xml:space="preserve"> </v>
          </cell>
        </row>
        <row r="96">
          <cell r="A96" t="str">
            <v>5-1-1-3-002-0003-00000047-000-0000</v>
          </cell>
          <cell r="B96" t="str">
            <v>MANUEL RODRIGO MARQUEZ LOERA</v>
          </cell>
          <cell r="C96">
            <v>3895.59</v>
          </cell>
          <cell r="D96" t="str">
            <v xml:space="preserve"> </v>
          </cell>
          <cell r="E96">
            <v>0</v>
          </cell>
          <cell r="F96">
            <v>0</v>
          </cell>
          <cell r="G96">
            <v>3895.59</v>
          </cell>
          <cell r="H96" t="str">
            <v xml:space="preserve"> </v>
          </cell>
        </row>
        <row r="97">
          <cell r="A97" t="str">
            <v>5-1-1-3-002-0003-00000048-000-0000</v>
          </cell>
          <cell r="B97" t="str">
            <v>MARIANA LIZETH SALAS ARIAS</v>
          </cell>
          <cell r="C97">
            <v>3895.59</v>
          </cell>
          <cell r="D97" t="str">
            <v xml:space="preserve"> </v>
          </cell>
          <cell r="E97">
            <v>0</v>
          </cell>
          <cell r="F97">
            <v>0</v>
          </cell>
          <cell r="G97">
            <v>3895.59</v>
          </cell>
          <cell r="H97" t="str">
            <v xml:space="preserve"> </v>
          </cell>
        </row>
        <row r="98">
          <cell r="A98" t="str">
            <v>5-1-1-3-002-0003-00000049-000-0000</v>
          </cell>
          <cell r="B98" t="str">
            <v>JORGE ARMANDO ERIVES RAMIREZ</v>
          </cell>
          <cell r="C98">
            <v>797</v>
          </cell>
          <cell r="D98" t="str">
            <v xml:space="preserve"> </v>
          </cell>
          <cell r="E98">
            <v>0</v>
          </cell>
          <cell r="F98">
            <v>0</v>
          </cell>
          <cell r="G98">
            <v>797</v>
          </cell>
          <cell r="H98" t="str">
            <v xml:space="preserve"> </v>
          </cell>
        </row>
        <row r="99">
          <cell r="A99" t="str">
            <v>5-1-1-3-002-0003-00000050-000-0000</v>
          </cell>
          <cell r="B99" t="str">
            <v>OSCAR ANDRES DE LA PAZ CALDERON</v>
          </cell>
          <cell r="C99">
            <v>917</v>
          </cell>
          <cell r="D99" t="str">
            <v xml:space="preserve"> </v>
          </cell>
          <cell r="E99">
            <v>0</v>
          </cell>
          <cell r="F99">
            <v>0</v>
          </cell>
          <cell r="G99">
            <v>917</v>
          </cell>
          <cell r="H99" t="str">
            <v xml:space="preserve"> </v>
          </cell>
        </row>
        <row r="100">
          <cell r="A100" t="str">
            <v>5-1-1-3-002-0003-00000051-000-0000</v>
          </cell>
          <cell r="B100" t="str">
            <v>JESUS GUILLERMO QUINTANA CHAVEZ</v>
          </cell>
          <cell r="C100">
            <v>1674.62</v>
          </cell>
          <cell r="D100" t="str">
            <v xml:space="preserve"> </v>
          </cell>
          <cell r="E100">
            <v>0</v>
          </cell>
          <cell r="F100">
            <v>0</v>
          </cell>
          <cell r="G100">
            <v>1674.62</v>
          </cell>
          <cell r="H100" t="str">
            <v xml:space="preserve"> </v>
          </cell>
        </row>
        <row r="101">
          <cell r="A101" t="str">
            <v>5-1-1-3-002-0003-00000052-000-0000</v>
          </cell>
          <cell r="B101" t="str">
            <v>KARINA FERNANDEZ MORALES</v>
          </cell>
          <cell r="C101">
            <v>797</v>
          </cell>
          <cell r="D101" t="str">
            <v xml:space="preserve"> </v>
          </cell>
          <cell r="E101">
            <v>0</v>
          </cell>
          <cell r="F101">
            <v>0</v>
          </cell>
          <cell r="G101">
            <v>797</v>
          </cell>
          <cell r="H101" t="str">
            <v xml:space="preserve"> </v>
          </cell>
        </row>
        <row r="102">
          <cell r="A102" t="str">
            <v>5-1-1-3-004-0000-00000000-000-0000</v>
          </cell>
          <cell r="B102" t="str">
            <v>COMPENSACIONES</v>
          </cell>
          <cell r="C102">
            <v>2484920.04</v>
          </cell>
          <cell r="D102" t="str">
            <v xml:space="preserve"> </v>
          </cell>
          <cell r="E102">
            <v>184174.67</v>
          </cell>
          <cell r="F102">
            <v>0</v>
          </cell>
          <cell r="G102">
            <v>2669094.71</v>
          </cell>
          <cell r="H102" t="str">
            <v xml:space="preserve"> </v>
          </cell>
        </row>
        <row r="103">
          <cell r="A103" t="str">
            <v>5-1-1-3-004-0001-00000000-000-0000</v>
          </cell>
          <cell r="B103" t="str">
            <v>PARTICIPACIONES</v>
          </cell>
          <cell r="C103">
            <v>2464776.7599999998</v>
          </cell>
          <cell r="D103" t="str">
            <v xml:space="preserve"> </v>
          </cell>
          <cell r="E103">
            <v>184174.67</v>
          </cell>
          <cell r="F103">
            <v>0</v>
          </cell>
          <cell r="G103">
            <v>2648951.4300000002</v>
          </cell>
          <cell r="H103" t="str">
            <v xml:space="preserve"> </v>
          </cell>
        </row>
        <row r="104">
          <cell r="A104" t="str">
            <v>5-1-1-3-004-0001-00000007-000-0000</v>
          </cell>
          <cell r="B104" t="str">
            <v>ANDREA GOMEZ SOTELO</v>
          </cell>
          <cell r="C104">
            <v>110417.8</v>
          </cell>
          <cell r="D104" t="str">
            <v xml:space="preserve"> </v>
          </cell>
          <cell r="E104">
            <v>10618.08</v>
          </cell>
          <cell r="F104">
            <v>0</v>
          </cell>
          <cell r="G104">
            <v>121035.88</v>
          </cell>
          <cell r="H104" t="str">
            <v xml:space="preserve"> </v>
          </cell>
        </row>
        <row r="105">
          <cell r="A105" t="str">
            <v>5-1-1-3-004-0001-00000008-000-0000</v>
          </cell>
          <cell r="B105" t="str">
            <v>SOLEDAD HERNANDEZ CASTILLO</v>
          </cell>
          <cell r="C105">
            <v>110417.8</v>
          </cell>
          <cell r="D105" t="str">
            <v xml:space="preserve"> </v>
          </cell>
          <cell r="E105">
            <v>10618.08</v>
          </cell>
          <cell r="F105">
            <v>0</v>
          </cell>
          <cell r="G105">
            <v>121035.88</v>
          </cell>
          <cell r="H105" t="str">
            <v xml:space="preserve"> </v>
          </cell>
        </row>
        <row r="106">
          <cell r="A106" t="str">
            <v>5-1-1-3-004-0001-00000009-000-0000</v>
          </cell>
          <cell r="B106" t="str">
            <v>OMAYRA FONTES GUTIERREZ</v>
          </cell>
          <cell r="C106">
            <v>110417.8</v>
          </cell>
          <cell r="D106" t="str">
            <v xml:space="preserve"> </v>
          </cell>
          <cell r="E106">
            <v>10618.08</v>
          </cell>
          <cell r="F106">
            <v>0</v>
          </cell>
          <cell r="G106">
            <v>121035.88</v>
          </cell>
          <cell r="H106" t="str">
            <v xml:space="preserve"> </v>
          </cell>
        </row>
        <row r="107">
          <cell r="A107" t="str">
            <v>5-1-1-3-004-0001-00000017-000-0000</v>
          </cell>
          <cell r="B107" t="str">
            <v>ERNESTO GERARDO GUERRERO DURAN</v>
          </cell>
          <cell r="C107">
            <v>110417.8</v>
          </cell>
          <cell r="D107" t="str">
            <v xml:space="preserve"> </v>
          </cell>
          <cell r="E107">
            <v>10618.08</v>
          </cell>
          <cell r="F107">
            <v>0</v>
          </cell>
          <cell r="G107">
            <v>121035.88</v>
          </cell>
          <cell r="H107" t="str">
            <v xml:space="preserve"> </v>
          </cell>
        </row>
        <row r="108">
          <cell r="A108" t="str">
            <v>5-1-1-3-004-0001-00000029-000-0000</v>
          </cell>
          <cell r="B108" t="str">
            <v>YARELY ANAI ALCOCER ORTEGA</v>
          </cell>
          <cell r="C108">
            <v>79738.59</v>
          </cell>
          <cell r="D108" t="str">
            <v xml:space="preserve"> </v>
          </cell>
          <cell r="E108">
            <v>0</v>
          </cell>
          <cell r="F108">
            <v>0</v>
          </cell>
          <cell r="G108">
            <v>79738.59</v>
          </cell>
          <cell r="H108" t="str">
            <v xml:space="preserve"> </v>
          </cell>
        </row>
        <row r="109">
          <cell r="A109" t="str">
            <v>5-1-1-3-004-0001-00000030-000-0000</v>
          </cell>
          <cell r="B109" t="str">
            <v>ARTURO ACOSTA FERNANDEZ</v>
          </cell>
          <cell r="C109">
            <v>221525.98</v>
          </cell>
          <cell r="D109" t="str">
            <v xml:space="preserve"> </v>
          </cell>
          <cell r="E109">
            <v>0</v>
          </cell>
          <cell r="F109">
            <v>0</v>
          </cell>
          <cell r="G109">
            <v>221525.98</v>
          </cell>
          <cell r="H109" t="str">
            <v xml:space="preserve"> </v>
          </cell>
        </row>
        <row r="110">
          <cell r="A110" t="str">
            <v>5-1-1-3-004-0001-00000031-000-0000</v>
          </cell>
          <cell r="B110" t="str">
            <v>MONICA CECILIA CONTRERAS BERMUDEZ</v>
          </cell>
          <cell r="C110">
            <v>94464.48</v>
          </cell>
          <cell r="D110" t="str">
            <v xml:space="preserve"> </v>
          </cell>
          <cell r="E110">
            <v>0</v>
          </cell>
          <cell r="F110">
            <v>0</v>
          </cell>
          <cell r="G110">
            <v>94464.48</v>
          </cell>
          <cell r="H110" t="str">
            <v xml:space="preserve"> </v>
          </cell>
        </row>
        <row r="111">
          <cell r="A111" t="str">
            <v>5-1-1-3-004-0001-00000032-000-0000</v>
          </cell>
          <cell r="B111" t="str">
            <v>CYNTHIA LYZZETHE LOZANO RAMIREZ</v>
          </cell>
          <cell r="C111">
            <v>110417.8</v>
          </cell>
          <cell r="D111" t="str">
            <v xml:space="preserve"> </v>
          </cell>
          <cell r="E111">
            <v>10618.08</v>
          </cell>
          <cell r="F111">
            <v>0</v>
          </cell>
          <cell r="G111">
            <v>121035.88</v>
          </cell>
          <cell r="H111" t="str">
            <v xml:space="preserve"> </v>
          </cell>
        </row>
        <row r="112">
          <cell r="A112" t="str">
            <v>5-1-1-3-004-0001-00000033-000-0000</v>
          </cell>
          <cell r="B112" t="str">
            <v>JESUS GUILLERMO MESTA FITZMAURICE</v>
          </cell>
          <cell r="C112">
            <v>133792.95000000001</v>
          </cell>
          <cell r="D112" t="str">
            <v xml:space="preserve"> </v>
          </cell>
          <cell r="E112">
            <v>0</v>
          </cell>
          <cell r="F112">
            <v>0</v>
          </cell>
          <cell r="G112">
            <v>133792.95000000001</v>
          </cell>
          <cell r="H112" t="str">
            <v xml:space="preserve"> </v>
          </cell>
        </row>
        <row r="113">
          <cell r="A113" t="str">
            <v>5-1-1-3-004-0001-00000035-000-0000</v>
          </cell>
          <cell r="B113" t="str">
            <v>CLAUDIA MARCELA SANABRIA TRILLO</v>
          </cell>
          <cell r="C113">
            <v>308101.43</v>
          </cell>
          <cell r="D113" t="str">
            <v xml:space="preserve"> </v>
          </cell>
          <cell r="E113">
            <v>29627.55</v>
          </cell>
          <cell r="F113">
            <v>0</v>
          </cell>
          <cell r="G113">
            <v>337728.98</v>
          </cell>
          <cell r="H113" t="str">
            <v xml:space="preserve"> </v>
          </cell>
        </row>
        <row r="114">
          <cell r="A114" t="str">
            <v>5-1-1-3-004-0001-00000037-000-0000</v>
          </cell>
          <cell r="B114" t="str">
            <v>YESENIA ARACELI CARDENAS BALDERRAMA</v>
          </cell>
          <cell r="C114">
            <v>48564.91</v>
          </cell>
          <cell r="D114" t="str">
            <v xml:space="preserve"> </v>
          </cell>
          <cell r="E114">
            <v>0</v>
          </cell>
          <cell r="F114">
            <v>0</v>
          </cell>
          <cell r="G114">
            <v>48564.91</v>
          </cell>
          <cell r="H114" t="str">
            <v xml:space="preserve"> </v>
          </cell>
        </row>
        <row r="115">
          <cell r="A115" t="str">
            <v>5-1-1-3-004-0001-00000038-000-0000</v>
          </cell>
          <cell r="B115" t="str">
            <v>CRISTY GRICEL JURADO ORTIZ</v>
          </cell>
          <cell r="C115">
            <v>254755.95</v>
          </cell>
          <cell r="D115" t="str">
            <v xml:space="preserve"> </v>
          </cell>
          <cell r="E115">
            <v>24497.66</v>
          </cell>
          <cell r="F115">
            <v>0</v>
          </cell>
          <cell r="G115">
            <v>279253.61</v>
          </cell>
          <cell r="H115" t="str">
            <v xml:space="preserve"> </v>
          </cell>
        </row>
        <row r="116">
          <cell r="A116" t="str">
            <v>5-1-1-3-004-0001-00000039-000-0000</v>
          </cell>
          <cell r="B116" t="str">
            <v>DIEGO ARMANDO GONZALEZ SALAS</v>
          </cell>
          <cell r="C116">
            <v>43441.32</v>
          </cell>
          <cell r="D116" t="str">
            <v xml:space="preserve"> </v>
          </cell>
          <cell r="E116">
            <v>2951.67</v>
          </cell>
          <cell r="F116">
            <v>0</v>
          </cell>
          <cell r="G116">
            <v>46392.99</v>
          </cell>
          <cell r="H116" t="str">
            <v xml:space="preserve"> </v>
          </cell>
        </row>
        <row r="117">
          <cell r="A117" t="str">
            <v>5-1-1-3-004-0001-00000040-000-0000</v>
          </cell>
          <cell r="B117" t="str">
            <v>MA ALEJANDRA GUTIERREZ BORUNDA</v>
          </cell>
          <cell r="C117">
            <v>110417.8</v>
          </cell>
          <cell r="D117" t="str">
            <v xml:space="preserve"> </v>
          </cell>
          <cell r="E117">
            <v>10618.08</v>
          </cell>
          <cell r="F117">
            <v>0</v>
          </cell>
          <cell r="G117">
            <v>121035.88</v>
          </cell>
          <cell r="H117" t="str">
            <v xml:space="preserve"> </v>
          </cell>
        </row>
        <row r="118">
          <cell r="A118" t="str">
            <v>5-1-1-3-004-0001-00000041-000-0000</v>
          </cell>
          <cell r="B118" t="str">
            <v>MARTINEZ JOSE JAVIER</v>
          </cell>
          <cell r="C118">
            <v>67178.34</v>
          </cell>
          <cell r="D118" t="str">
            <v xml:space="preserve"> </v>
          </cell>
          <cell r="E118">
            <v>0</v>
          </cell>
          <cell r="F118">
            <v>0</v>
          </cell>
          <cell r="G118">
            <v>67178.34</v>
          </cell>
          <cell r="H118" t="str">
            <v xml:space="preserve"> </v>
          </cell>
        </row>
        <row r="119">
          <cell r="A119" t="str">
            <v>5-1-1-3-004-0001-00000042-000-0000</v>
          </cell>
          <cell r="B119" t="str">
            <v>OMAR LARA LUJAN</v>
          </cell>
          <cell r="C119">
            <v>18645.38</v>
          </cell>
          <cell r="D119" t="str">
            <v xml:space="preserve"> </v>
          </cell>
          <cell r="E119">
            <v>1268.52</v>
          </cell>
          <cell r="F119">
            <v>0</v>
          </cell>
          <cell r="G119">
            <v>19913.900000000001</v>
          </cell>
          <cell r="H119" t="str">
            <v xml:space="preserve"> </v>
          </cell>
        </row>
        <row r="120">
          <cell r="A120" t="str">
            <v>5-1-1-3-004-0001-00000043-000-0000</v>
          </cell>
          <cell r="B120" t="str">
            <v>MARIANA ESPINO DIAZ</v>
          </cell>
          <cell r="C120">
            <v>147848.64000000001</v>
          </cell>
          <cell r="D120" t="str">
            <v xml:space="preserve"> </v>
          </cell>
          <cell r="E120">
            <v>11861.74</v>
          </cell>
          <cell r="F120">
            <v>0</v>
          </cell>
          <cell r="G120">
            <v>159710.38</v>
          </cell>
          <cell r="H120" t="str">
            <v xml:space="preserve"> </v>
          </cell>
        </row>
        <row r="121">
          <cell r="A121" t="str">
            <v>5-1-1-3-004-0001-00000044-000-0000</v>
          </cell>
          <cell r="B121" t="str">
            <v>JOSE JESUS JORDAN OROZCO</v>
          </cell>
          <cell r="C121">
            <v>297157.69</v>
          </cell>
          <cell r="D121" t="str">
            <v xml:space="preserve"> </v>
          </cell>
          <cell r="E121">
            <v>30159.11</v>
          </cell>
          <cell r="F121">
            <v>0</v>
          </cell>
          <cell r="G121">
            <v>327316.8</v>
          </cell>
          <cell r="H121" t="str">
            <v xml:space="preserve"> </v>
          </cell>
        </row>
        <row r="122">
          <cell r="A122" t="str">
            <v>5-1-1-3-004-0001-00000045-000-0000</v>
          </cell>
          <cell r="B122" t="str">
            <v>CESAR EMMANUEL HERNANDEZ OSUNA</v>
          </cell>
          <cell r="C122">
            <v>51961.98</v>
          </cell>
          <cell r="D122" t="str">
            <v xml:space="preserve"> </v>
          </cell>
          <cell r="E122">
            <v>5701.67</v>
          </cell>
          <cell r="F122">
            <v>0</v>
          </cell>
          <cell r="G122">
            <v>57663.65</v>
          </cell>
          <cell r="H122" t="str">
            <v xml:space="preserve"> </v>
          </cell>
        </row>
        <row r="123">
          <cell r="A123" t="str">
            <v>5-1-1-3-004-0001-00000046-000-0000</v>
          </cell>
          <cell r="B123" t="str">
            <v>ANDRES DE JESUS LEVARIO GOMEZ</v>
          </cell>
          <cell r="C123">
            <v>16320.73</v>
          </cell>
          <cell r="D123" t="str">
            <v xml:space="preserve"> </v>
          </cell>
          <cell r="E123">
            <v>5590.36</v>
          </cell>
          <cell r="F123">
            <v>0</v>
          </cell>
          <cell r="G123">
            <v>21911.09</v>
          </cell>
          <cell r="H123" t="str">
            <v xml:space="preserve"> </v>
          </cell>
        </row>
        <row r="124">
          <cell r="A124" t="str">
            <v>5-1-1-3-004-0001-00000047-000-0000</v>
          </cell>
          <cell r="B124" t="str">
            <v>MANUEL RODRIGO MARQUEZ LOERA</v>
          </cell>
          <cell r="C124">
            <v>6014</v>
          </cell>
          <cell r="D124" t="str">
            <v xml:space="preserve"> </v>
          </cell>
          <cell r="E124">
            <v>2726.25</v>
          </cell>
          <cell r="F124">
            <v>0</v>
          </cell>
          <cell r="G124">
            <v>8740.25</v>
          </cell>
          <cell r="H124" t="str">
            <v xml:space="preserve"> </v>
          </cell>
        </row>
        <row r="125">
          <cell r="A125" t="str">
            <v>5-1-1-3-004-0001-00000048-000-0000</v>
          </cell>
          <cell r="B125" t="str">
            <v>MARIANA LIZETH SALAS ARIAS</v>
          </cell>
          <cell r="C125">
            <v>6014</v>
          </cell>
          <cell r="D125" t="str">
            <v xml:space="preserve"> </v>
          </cell>
          <cell r="E125">
            <v>2726.25</v>
          </cell>
          <cell r="F125">
            <v>0</v>
          </cell>
          <cell r="G125">
            <v>8740.25</v>
          </cell>
          <cell r="H125" t="str">
            <v xml:space="preserve"> </v>
          </cell>
        </row>
        <row r="126">
          <cell r="A126" t="str">
            <v>5-1-1-3-004-0001-00000049-000-0000</v>
          </cell>
          <cell r="B126" t="str">
            <v>JORGE ARMANDO ERIVES RAMIREZ</v>
          </cell>
          <cell r="C126">
            <v>2042</v>
          </cell>
          <cell r="D126" t="str">
            <v xml:space="preserve"> </v>
          </cell>
          <cell r="E126">
            <v>1153.04</v>
          </cell>
          <cell r="F126">
            <v>0</v>
          </cell>
          <cell r="G126">
            <v>3195.04</v>
          </cell>
          <cell r="H126" t="str">
            <v xml:space="preserve"> </v>
          </cell>
        </row>
        <row r="127">
          <cell r="A127" t="str">
            <v>5-1-1-3-004-0001-00000050-000-0000</v>
          </cell>
          <cell r="B127" t="str">
            <v>OSCAR ANDRES DE LA PAZ CALDERON</v>
          </cell>
          <cell r="C127">
            <v>1809</v>
          </cell>
          <cell r="D127" t="str">
            <v xml:space="preserve"> </v>
          </cell>
          <cell r="E127">
            <v>1127.1099999999999</v>
          </cell>
          <cell r="F127">
            <v>0</v>
          </cell>
          <cell r="G127">
            <v>2936.11</v>
          </cell>
          <cell r="H127" t="str">
            <v xml:space="preserve"> </v>
          </cell>
        </row>
        <row r="128">
          <cell r="A128" t="str">
            <v>5-1-1-3-004-0001-00000051-000-0000</v>
          </cell>
          <cell r="B128" t="str">
            <v>JESUS GUILLERMO QUINTANA CHAVEZ</v>
          </cell>
          <cell r="C128">
            <v>1550.59</v>
          </cell>
          <cell r="D128" t="str">
            <v xml:space="preserve"> </v>
          </cell>
          <cell r="E128">
            <v>0</v>
          </cell>
          <cell r="F128">
            <v>0</v>
          </cell>
          <cell r="G128">
            <v>1550.59</v>
          </cell>
          <cell r="H128" t="str">
            <v xml:space="preserve"> </v>
          </cell>
        </row>
        <row r="129">
          <cell r="A129" t="str">
            <v>5-1-1-3-004-0001-00000052-000-0000</v>
          </cell>
          <cell r="B129" t="str">
            <v>KARINA FERNANDEZ MORALES</v>
          </cell>
          <cell r="C129">
            <v>1342</v>
          </cell>
          <cell r="D129" t="str">
            <v xml:space="preserve"> </v>
          </cell>
          <cell r="E129">
            <v>1075.26</v>
          </cell>
          <cell r="F129">
            <v>0</v>
          </cell>
          <cell r="G129">
            <v>2417.2600000000002</v>
          </cell>
          <cell r="H129" t="str">
            <v xml:space="preserve"> </v>
          </cell>
        </row>
        <row r="130">
          <cell r="A130" t="str">
            <v>5-1-1-3-004-0002-00000000-000-0000</v>
          </cell>
          <cell r="B130" t="str">
            <v>PARTICIPACION POR APOYO VEHICULAR</v>
          </cell>
          <cell r="C130">
            <v>20143.28</v>
          </cell>
          <cell r="D130" t="str">
            <v xml:space="preserve"> </v>
          </cell>
          <cell r="E130">
            <v>0</v>
          </cell>
          <cell r="F130">
            <v>0</v>
          </cell>
          <cell r="G130">
            <v>20143.28</v>
          </cell>
          <cell r="H130" t="str">
            <v xml:space="preserve"> </v>
          </cell>
        </row>
        <row r="131">
          <cell r="A131" t="str">
            <v>5-1-1-3-004-0002-00000001-000-0000</v>
          </cell>
          <cell r="B131" t="str">
            <v>PARTICIPACION POR APOYO DE VEHICULAR</v>
          </cell>
          <cell r="C131">
            <v>20143.28</v>
          </cell>
          <cell r="D131" t="str">
            <v xml:space="preserve"> </v>
          </cell>
          <cell r="E131">
            <v>0</v>
          </cell>
          <cell r="F131">
            <v>0</v>
          </cell>
          <cell r="G131">
            <v>20143.28</v>
          </cell>
          <cell r="H131" t="str">
            <v xml:space="preserve"> </v>
          </cell>
        </row>
        <row r="132">
          <cell r="A132" t="str">
            <v>5-1-1-4-000-0000-00000000-000-0000</v>
          </cell>
          <cell r="B132" t="str">
            <v>SEGURIDAD SOCIAL</v>
          </cell>
          <cell r="C132">
            <v>561981.65</v>
          </cell>
          <cell r="D132" t="str">
            <v xml:space="preserve"> </v>
          </cell>
          <cell r="E132">
            <v>53032.21</v>
          </cell>
          <cell r="F132">
            <v>0</v>
          </cell>
          <cell r="G132">
            <v>615013.86</v>
          </cell>
          <cell r="H132" t="str">
            <v xml:space="preserve"> </v>
          </cell>
        </row>
        <row r="133">
          <cell r="A133" t="str">
            <v>5-1-1-4-003-0000-00000000-000-0000</v>
          </cell>
          <cell r="B133" t="str">
            <v>APORTACIONES AL SISTEMA PARA EL RETIRO</v>
          </cell>
          <cell r="C133">
            <v>433947.36</v>
          </cell>
          <cell r="D133" t="str">
            <v xml:space="preserve"> </v>
          </cell>
          <cell r="E133">
            <v>47402.93</v>
          </cell>
          <cell r="F133">
            <v>0</v>
          </cell>
          <cell r="G133">
            <v>481350.29</v>
          </cell>
          <cell r="H133" t="str">
            <v xml:space="preserve"> </v>
          </cell>
        </row>
        <row r="134">
          <cell r="A134" t="str">
            <v>5-1-1-4-003-0002-00000000-000-0000</v>
          </cell>
          <cell r="B134" t="str">
            <v>APORTACION 17% FONDO DE RETIRO PENSIONES</v>
          </cell>
          <cell r="C134">
            <v>433947.36</v>
          </cell>
          <cell r="D134" t="str">
            <v xml:space="preserve"> </v>
          </cell>
          <cell r="E134">
            <v>47402.93</v>
          </cell>
          <cell r="F134">
            <v>0</v>
          </cell>
          <cell r="G134">
            <v>481350.29</v>
          </cell>
          <cell r="H134" t="str">
            <v xml:space="preserve"> </v>
          </cell>
        </row>
        <row r="135">
          <cell r="A135" t="str">
            <v>5-1-1-4-003-0002-00000006-000-0000</v>
          </cell>
          <cell r="B135" t="str">
            <v>ANDREA GOMEZ SOTELO</v>
          </cell>
          <cell r="C135">
            <v>23855.81</v>
          </cell>
          <cell r="D135" t="str">
            <v xml:space="preserve"> </v>
          </cell>
          <cell r="E135">
            <v>2562.1799999999998</v>
          </cell>
          <cell r="F135">
            <v>0</v>
          </cell>
          <cell r="G135">
            <v>26417.99</v>
          </cell>
          <cell r="H135" t="str">
            <v xml:space="preserve"> </v>
          </cell>
        </row>
        <row r="136">
          <cell r="A136" t="str">
            <v>5-1-1-4-003-0002-00000007-000-0000</v>
          </cell>
          <cell r="B136" t="str">
            <v>MARIA SOLEDAD HERNANDEZ CASTILLO</v>
          </cell>
          <cell r="C136">
            <v>23855.81</v>
          </cell>
          <cell r="D136" t="str">
            <v xml:space="preserve"> </v>
          </cell>
          <cell r="E136">
            <v>2562.1799999999998</v>
          </cell>
          <cell r="F136">
            <v>0</v>
          </cell>
          <cell r="G136">
            <v>26417.99</v>
          </cell>
          <cell r="H136" t="str">
            <v xml:space="preserve"> </v>
          </cell>
        </row>
        <row r="137">
          <cell r="A137" t="str">
            <v>5-1-1-4-003-0002-00000008-000-0000</v>
          </cell>
          <cell r="B137" t="str">
            <v>OMAYRA FONTES GUTIERREZ</v>
          </cell>
          <cell r="C137">
            <v>23855.81</v>
          </cell>
          <cell r="D137" t="str">
            <v xml:space="preserve"> </v>
          </cell>
          <cell r="E137">
            <v>2562.1799999999998</v>
          </cell>
          <cell r="F137">
            <v>0</v>
          </cell>
          <cell r="G137">
            <v>26417.99</v>
          </cell>
          <cell r="H137" t="str">
            <v xml:space="preserve"> </v>
          </cell>
        </row>
        <row r="138">
          <cell r="A138" t="str">
            <v>5-1-1-4-003-0002-00000016-000-0000</v>
          </cell>
          <cell r="B138" t="str">
            <v>ERNESTO GERARDO GUERRERO DURAN</v>
          </cell>
          <cell r="C138">
            <v>23855.81</v>
          </cell>
          <cell r="D138" t="str">
            <v xml:space="preserve"> </v>
          </cell>
          <cell r="E138">
            <v>2562.1799999999998</v>
          </cell>
          <cell r="F138">
            <v>0</v>
          </cell>
          <cell r="G138">
            <v>26417.99</v>
          </cell>
          <cell r="H138" t="str">
            <v xml:space="preserve"> </v>
          </cell>
        </row>
        <row r="139">
          <cell r="A139" t="str">
            <v>5-1-1-4-003-0002-00000021-000-0000</v>
          </cell>
          <cell r="B139" t="str">
            <v>JESUS G. MESTA FITMAURICE</v>
          </cell>
          <cell r="C139">
            <v>7769.23</v>
          </cell>
          <cell r="D139" t="str">
            <v xml:space="preserve"> </v>
          </cell>
          <cell r="E139">
            <v>0</v>
          </cell>
          <cell r="F139">
            <v>0</v>
          </cell>
          <cell r="G139">
            <v>7769.23</v>
          </cell>
          <cell r="H139" t="str">
            <v xml:space="preserve"> </v>
          </cell>
        </row>
        <row r="140">
          <cell r="A140" t="str">
            <v>5-1-1-4-003-0002-00000022-000-0000</v>
          </cell>
          <cell r="B140" t="str">
            <v>ARTURO ACOSTA FERNANDEZ</v>
          </cell>
          <cell r="C140">
            <v>24830.16</v>
          </cell>
          <cell r="D140" t="str">
            <v xml:space="preserve"> </v>
          </cell>
          <cell r="E140">
            <v>0</v>
          </cell>
          <cell r="F140">
            <v>0</v>
          </cell>
          <cell r="G140">
            <v>24830.16</v>
          </cell>
          <cell r="H140" t="str">
            <v xml:space="preserve"> </v>
          </cell>
        </row>
        <row r="141">
          <cell r="A141" t="str">
            <v>5-1-1-4-003-0002-00000023-000-0000</v>
          </cell>
          <cell r="B141" t="str">
            <v>CYNTHIA L. LOZANO RAMIREZ</v>
          </cell>
          <cell r="C141">
            <v>23855.81</v>
          </cell>
          <cell r="D141" t="str">
            <v xml:space="preserve"> </v>
          </cell>
          <cell r="E141">
            <v>2562.1799999999998</v>
          </cell>
          <cell r="F141">
            <v>0</v>
          </cell>
          <cell r="G141">
            <v>26417.99</v>
          </cell>
          <cell r="H141" t="str">
            <v xml:space="preserve"> </v>
          </cell>
        </row>
        <row r="142">
          <cell r="A142" t="str">
            <v>5-1-1-4-003-0002-00000024-000-0000</v>
          </cell>
          <cell r="B142" t="str">
            <v>YARELI A. ALCOCER ORTEGA</v>
          </cell>
          <cell r="C142">
            <v>17450.36</v>
          </cell>
          <cell r="D142" t="str">
            <v xml:space="preserve"> </v>
          </cell>
          <cell r="E142">
            <v>0</v>
          </cell>
          <cell r="F142">
            <v>0</v>
          </cell>
          <cell r="G142">
            <v>17450.36</v>
          </cell>
          <cell r="H142" t="str">
            <v xml:space="preserve"> </v>
          </cell>
        </row>
        <row r="143">
          <cell r="A143" t="str">
            <v>5-1-1-4-003-0002-00000025-000-0000</v>
          </cell>
          <cell r="B143" t="str">
            <v>MONICA C. CONTRERAS BERMUDEZ</v>
          </cell>
          <cell r="C143">
            <v>21293.63</v>
          </cell>
          <cell r="D143" t="str">
            <v xml:space="preserve"> </v>
          </cell>
          <cell r="E143">
            <v>0</v>
          </cell>
          <cell r="F143">
            <v>0</v>
          </cell>
          <cell r="G143">
            <v>21293.63</v>
          </cell>
          <cell r="H143" t="str">
            <v xml:space="preserve"> </v>
          </cell>
        </row>
        <row r="144">
          <cell r="A144" t="str">
            <v>5-1-1-4-003-0002-00000026-000-0000</v>
          </cell>
          <cell r="B144" t="str">
            <v>C. MARCELA SANABRIA TRILLO</v>
          </cell>
          <cell r="C144">
            <v>27817.9</v>
          </cell>
          <cell r="D144" t="str">
            <v xml:space="preserve"> </v>
          </cell>
          <cell r="E144">
            <v>2987.74</v>
          </cell>
          <cell r="F144">
            <v>0</v>
          </cell>
          <cell r="G144">
            <v>30805.64</v>
          </cell>
          <cell r="H144" t="str">
            <v xml:space="preserve"> </v>
          </cell>
        </row>
        <row r="145">
          <cell r="A145" t="str">
            <v>5-1-1-4-003-0002-00000028-000-0000</v>
          </cell>
          <cell r="B145" t="str">
            <v>DIEGO ARMANDO GONZALEZ SALAS</v>
          </cell>
          <cell r="C145">
            <v>20755.71</v>
          </cell>
          <cell r="D145" t="str">
            <v xml:space="preserve"> </v>
          </cell>
          <cell r="E145">
            <v>2562.1799999999998</v>
          </cell>
          <cell r="F145">
            <v>0</v>
          </cell>
          <cell r="G145">
            <v>23317.89</v>
          </cell>
          <cell r="H145" t="str">
            <v xml:space="preserve"> </v>
          </cell>
        </row>
        <row r="146">
          <cell r="A146" t="str">
            <v>5-1-1-4-003-0002-00000029-000-0000</v>
          </cell>
          <cell r="B146" t="str">
            <v>CRISTY G. JURADO ORTIZ</v>
          </cell>
          <cell r="C146">
            <v>27817.9</v>
          </cell>
          <cell r="D146" t="str">
            <v xml:space="preserve"> </v>
          </cell>
          <cell r="E146">
            <v>2987.74</v>
          </cell>
          <cell r="F146">
            <v>0</v>
          </cell>
          <cell r="G146">
            <v>30805.64</v>
          </cell>
          <cell r="H146" t="str">
            <v xml:space="preserve"> </v>
          </cell>
        </row>
        <row r="147">
          <cell r="A147" t="str">
            <v>5-1-1-4-003-0002-00000031-000-0000</v>
          </cell>
          <cell r="B147" t="str">
            <v>MARIA ALEJANDRA GUTIERREZ BORUNDA</v>
          </cell>
          <cell r="C147">
            <v>23855.81</v>
          </cell>
          <cell r="D147" t="str">
            <v xml:space="preserve"> </v>
          </cell>
          <cell r="E147">
            <v>2562.1799999999998</v>
          </cell>
          <cell r="F147">
            <v>0</v>
          </cell>
          <cell r="G147">
            <v>26417.99</v>
          </cell>
          <cell r="H147" t="str">
            <v xml:space="preserve"> </v>
          </cell>
        </row>
        <row r="148">
          <cell r="A148" t="str">
            <v>5-1-1-4-003-0002-00000032-000-0000</v>
          </cell>
          <cell r="B148" t="str">
            <v>YESENIA A. CARDENAS BALDERRAMA</v>
          </cell>
          <cell r="C148">
            <v>12106.22</v>
          </cell>
          <cell r="D148" t="str">
            <v xml:space="preserve"> </v>
          </cell>
          <cell r="E148">
            <v>0</v>
          </cell>
          <cell r="F148">
            <v>0</v>
          </cell>
          <cell r="G148">
            <v>12106.22</v>
          </cell>
          <cell r="H148" t="str">
            <v xml:space="preserve"> </v>
          </cell>
        </row>
        <row r="149">
          <cell r="A149" t="str">
            <v>5-1-1-4-003-0002-00000033-000-0000</v>
          </cell>
          <cell r="B149" t="str">
            <v>OMAR LARA LUJAN</v>
          </cell>
          <cell r="C149">
            <v>15433.7</v>
          </cell>
          <cell r="D149" t="str">
            <v xml:space="preserve"> </v>
          </cell>
          <cell r="E149">
            <v>1709.46</v>
          </cell>
          <cell r="F149">
            <v>0</v>
          </cell>
          <cell r="G149">
            <v>17143.16</v>
          </cell>
          <cell r="H149" t="str">
            <v xml:space="preserve"> </v>
          </cell>
        </row>
        <row r="150">
          <cell r="A150" t="str">
            <v>5-1-1-4-003-0002-00000034-000-0000</v>
          </cell>
          <cell r="B150" t="str">
            <v>JAVIER MARTINEZ JOSE</v>
          </cell>
          <cell r="C150">
            <v>14842.56</v>
          </cell>
          <cell r="D150" t="str">
            <v xml:space="preserve"> </v>
          </cell>
          <cell r="E150">
            <v>0</v>
          </cell>
          <cell r="F150">
            <v>0</v>
          </cell>
          <cell r="G150">
            <v>14842.56</v>
          </cell>
          <cell r="H150" t="str">
            <v xml:space="preserve"> </v>
          </cell>
        </row>
        <row r="151">
          <cell r="A151" t="str">
            <v>5-1-1-4-003-0002-00000035-000-0000</v>
          </cell>
          <cell r="B151" t="str">
            <v>MARIANA ESPINO DIAZ</v>
          </cell>
          <cell r="C151">
            <v>28664.7</v>
          </cell>
          <cell r="D151" t="str">
            <v xml:space="preserve"> </v>
          </cell>
          <cell r="E151">
            <v>3437.1</v>
          </cell>
          <cell r="F151">
            <v>0</v>
          </cell>
          <cell r="G151">
            <v>32101.8</v>
          </cell>
          <cell r="H151" t="str">
            <v xml:space="preserve"> </v>
          </cell>
        </row>
        <row r="152">
          <cell r="A152" t="str">
            <v>5-1-1-4-003-0002-00000036-000-0000</v>
          </cell>
          <cell r="B152" t="str">
            <v>JOSE JESUS JORDAN OROZCO</v>
          </cell>
          <cell r="C152">
            <v>27890.720000000001</v>
          </cell>
          <cell r="D152" t="str">
            <v xml:space="preserve"> </v>
          </cell>
          <cell r="E152">
            <v>3922.72</v>
          </cell>
          <cell r="F152">
            <v>0</v>
          </cell>
          <cell r="G152">
            <v>31813.439999999999</v>
          </cell>
          <cell r="H152" t="str">
            <v xml:space="preserve"> </v>
          </cell>
        </row>
        <row r="153">
          <cell r="A153" t="str">
            <v>5-1-1-4-003-0002-00000037-000-0000</v>
          </cell>
          <cell r="B153" t="str">
            <v>CESAR EMMANUEL HERNANDEZ OSUNA</v>
          </cell>
          <cell r="C153">
            <v>17388.099999999999</v>
          </cell>
          <cell r="D153" t="str">
            <v xml:space="preserve"> </v>
          </cell>
          <cell r="E153">
            <v>2562.1799999999998</v>
          </cell>
          <cell r="F153">
            <v>0</v>
          </cell>
          <cell r="G153">
            <v>19950.28</v>
          </cell>
          <cell r="H153" t="str">
            <v xml:space="preserve"> </v>
          </cell>
        </row>
        <row r="154">
          <cell r="A154" t="str">
            <v>5-1-1-4-003-0002-00000038-000-0000</v>
          </cell>
          <cell r="B154" t="str">
            <v>ANDRES DE JESUS LEVARIO GOMEZ</v>
          </cell>
          <cell r="C154">
            <v>10182.969999999999</v>
          </cell>
          <cell r="D154" t="str">
            <v xml:space="preserve"> </v>
          </cell>
          <cell r="E154">
            <v>2562.1799999999998</v>
          </cell>
          <cell r="F154">
            <v>0</v>
          </cell>
          <cell r="G154">
            <v>12745.15</v>
          </cell>
          <cell r="H154" t="str">
            <v xml:space="preserve"> </v>
          </cell>
        </row>
        <row r="155">
          <cell r="A155" t="str">
            <v>5-1-1-4-003-0002-00000039-000-0000</v>
          </cell>
          <cell r="B155" t="str">
            <v>MARIANA LIZETH SALAS ARIAS</v>
          </cell>
          <cell r="C155">
            <v>4580.87</v>
          </cell>
          <cell r="D155" t="str">
            <v xml:space="preserve"> </v>
          </cell>
          <cell r="E155">
            <v>1986.76</v>
          </cell>
          <cell r="F155">
            <v>0</v>
          </cell>
          <cell r="G155">
            <v>6567.63</v>
          </cell>
          <cell r="H155" t="str">
            <v xml:space="preserve"> </v>
          </cell>
        </row>
        <row r="156">
          <cell r="A156" t="str">
            <v>5-1-1-4-003-0002-00000040-000-0000</v>
          </cell>
          <cell r="B156" t="str">
            <v xml:space="preserve">MANUEL RODRIGO MARQUEZ LOERA </v>
          </cell>
          <cell r="C156">
            <v>4580.87</v>
          </cell>
          <cell r="D156" t="str">
            <v xml:space="preserve"> </v>
          </cell>
          <cell r="E156">
            <v>1986.76</v>
          </cell>
          <cell r="F156">
            <v>0</v>
          </cell>
          <cell r="G156">
            <v>6567.63</v>
          </cell>
          <cell r="H156" t="str">
            <v xml:space="preserve"> </v>
          </cell>
        </row>
        <row r="157">
          <cell r="A157" t="str">
            <v>5-1-1-4-003-0002-00000041-000-0000</v>
          </cell>
          <cell r="B157" t="str">
            <v>JORGE ARMANDO ERIVES RAMIREZ</v>
          </cell>
          <cell r="C157">
            <v>2194.02</v>
          </cell>
          <cell r="D157" t="str">
            <v xml:space="preserve"> </v>
          </cell>
          <cell r="E157">
            <v>731.34</v>
          </cell>
          <cell r="F157">
            <v>0</v>
          </cell>
          <cell r="G157">
            <v>2925.36</v>
          </cell>
          <cell r="H157" t="str">
            <v xml:space="preserve"> </v>
          </cell>
        </row>
        <row r="158">
          <cell r="A158" t="str">
            <v>5-1-1-4-003-0002-00000042-000-0000</v>
          </cell>
          <cell r="B158" t="str">
            <v xml:space="preserve">OSCAR ANDRES DE LA PAZ CALDERON </v>
          </cell>
          <cell r="C158">
            <v>1868.98</v>
          </cell>
          <cell r="D158" t="str">
            <v xml:space="preserve"> </v>
          </cell>
          <cell r="E158">
            <v>1168.1199999999999</v>
          </cell>
          <cell r="F158">
            <v>0</v>
          </cell>
          <cell r="G158">
            <v>3037.1</v>
          </cell>
          <cell r="H158" t="str">
            <v xml:space="preserve"> </v>
          </cell>
        </row>
        <row r="159">
          <cell r="A159" t="str">
            <v>5-1-1-4-003-0002-00000043-000-0000</v>
          </cell>
          <cell r="B159" t="str">
            <v xml:space="preserve">JESUS GUILLERMO QUINTANA CHAVEZ </v>
          </cell>
          <cell r="C159">
            <v>2135.16</v>
          </cell>
          <cell r="D159" t="str">
            <v xml:space="preserve"> </v>
          </cell>
          <cell r="E159">
            <v>2562.1799999999998</v>
          </cell>
          <cell r="F159">
            <v>0</v>
          </cell>
          <cell r="G159">
            <v>4697.34</v>
          </cell>
          <cell r="H159" t="str">
            <v xml:space="preserve"> </v>
          </cell>
        </row>
        <row r="160">
          <cell r="A160" t="str">
            <v>5-1-1-4-003-0002-00000044-000-0000</v>
          </cell>
          <cell r="B160" t="str">
            <v xml:space="preserve">KARIANA FERNANDEZ MORALES </v>
          </cell>
          <cell r="C160">
            <v>1208.74</v>
          </cell>
          <cell r="D160" t="str">
            <v xml:space="preserve"> </v>
          </cell>
          <cell r="E160">
            <v>863.39</v>
          </cell>
          <cell r="F160">
            <v>0</v>
          </cell>
          <cell r="G160">
            <v>2072.13</v>
          </cell>
          <cell r="H160" t="str">
            <v xml:space="preserve"> </v>
          </cell>
        </row>
        <row r="161">
          <cell r="A161" t="str">
            <v>5-1-1-4-004-0000-00000000-000-0000</v>
          </cell>
          <cell r="B161" t="str">
            <v>APORTACIONES PARA SEGUROS</v>
          </cell>
          <cell r="C161">
            <v>128034.29</v>
          </cell>
          <cell r="D161" t="str">
            <v xml:space="preserve"> </v>
          </cell>
          <cell r="E161">
            <v>5629.28</v>
          </cell>
          <cell r="F161">
            <v>0</v>
          </cell>
          <cell r="G161">
            <v>133663.57</v>
          </cell>
          <cell r="H161" t="str">
            <v xml:space="preserve"> </v>
          </cell>
        </row>
        <row r="162">
          <cell r="A162" t="str">
            <v>5-1-1-4-004-0001-00000000-000-0000</v>
          </cell>
          <cell r="B162" t="str">
            <v>ICHISAL</v>
          </cell>
          <cell r="C162">
            <v>84195.75</v>
          </cell>
          <cell r="D162" t="str">
            <v xml:space="preserve"> </v>
          </cell>
          <cell r="E162">
            <v>11908.99</v>
          </cell>
          <cell r="F162">
            <v>0</v>
          </cell>
          <cell r="G162">
            <v>96104.74</v>
          </cell>
          <cell r="H162" t="str">
            <v xml:space="preserve"> </v>
          </cell>
        </row>
        <row r="163">
          <cell r="A163" t="str">
            <v>5-1-1-4-004-0001-00000002-000-0000</v>
          </cell>
          <cell r="B163" t="str">
            <v>MIREYA GARCIA MEDINA</v>
          </cell>
          <cell r="C163">
            <v>877.5</v>
          </cell>
          <cell r="D163" t="str">
            <v xml:space="preserve"> </v>
          </cell>
          <cell r="E163">
            <v>0</v>
          </cell>
          <cell r="F163">
            <v>0</v>
          </cell>
          <cell r="G163">
            <v>877.5</v>
          </cell>
          <cell r="H163" t="str">
            <v xml:space="preserve"> </v>
          </cell>
        </row>
        <row r="164">
          <cell r="A164" t="str">
            <v>5-1-1-4-004-0001-00000003-000-0000</v>
          </cell>
          <cell r="B164" t="str">
            <v>LUIS IVAN LOPEZ PORTILLO</v>
          </cell>
          <cell r="C164">
            <v>1425.2</v>
          </cell>
          <cell r="D164" t="str">
            <v xml:space="preserve"> </v>
          </cell>
          <cell r="E164">
            <v>0</v>
          </cell>
          <cell r="F164">
            <v>0</v>
          </cell>
          <cell r="G164">
            <v>1425.2</v>
          </cell>
          <cell r="H164" t="str">
            <v xml:space="preserve"> </v>
          </cell>
        </row>
        <row r="165">
          <cell r="A165" t="str">
            <v>5-1-1-4-004-0001-00000004-000-0000</v>
          </cell>
          <cell r="B165" t="str">
            <v>ANGEL RODRIGUEZ SOTO</v>
          </cell>
          <cell r="C165">
            <v>4078.22</v>
          </cell>
          <cell r="D165" t="str">
            <v xml:space="preserve"> </v>
          </cell>
          <cell r="E165">
            <v>0</v>
          </cell>
          <cell r="F165">
            <v>0</v>
          </cell>
          <cell r="G165">
            <v>4078.22</v>
          </cell>
          <cell r="H165" t="str">
            <v xml:space="preserve"> </v>
          </cell>
        </row>
        <row r="166">
          <cell r="A166" t="str">
            <v>5-1-1-4-004-0001-00000005-000-0000</v>
          </cell>
          <cell r="B166" t="str">
            <v>MARLA ALMANZA RAMIREZ</v>
          </cell>
          <cell r="C166">
            <v>5310.21</v>
          </cell>
          <cell r="D166" t="str">
            <v xml:space="preserve"> </v>
          </cell>
          <cell r="E166">
            <v>0</v>
          </cell>
          <cell r="F166">
            <v>0</v>
          </cell>
          <cell r="G166">
            <v>5310.21</v>
          </cell>
          <cell r="H166" t="str">
            <v xml:space="preserve"> </v>
          </cell>
        </row>
        <row r="167">
          <cell r="A167" t="str">
            <v>5-1-1-4-004-0001-00000006-000-0000</v>
          </cell>
          <cell r="B167" t="str">
            <v>CLAUDIA EDITH BOJORGE RIOS</v>
          </cell>
          <cell r="C167">
            <v>4727.3500000000004</v>
          </cell>
          <cell r="D167" t="str">
            <v xml:space="preserve"> </v>
          </cell>
          <cell r="E167">
            <v>0</v>
          </cell>
          <cell r="F167">
            <v>0</v>
          </cell>
          <cell r="G167">
            <v>4727.3500000000004</v>
          </cell>
          <cell r="H167" t="str">
            <v xml:space="preserve"> </v>
          </cell>
        </row>
        <row r="168">
          <cell r="A168" t="str">
            <v>5-1-1-4-004-0001-00000008-000-0000</v>
          </cell>
          <cell r="B168" t="str">
            <v>SOLEDAD HERNANDEZ CASTILLO</v>
          </cell>
          <cell r="C168">
            <v>812.8</v>
          </cell>
          <cell r="D168" t="str">
            <v xml:space="preserve"> </v>
          </cell>
          <cell r="E168">
            <v>6007.03</v>
          </cell>
          <cell r="F168">
            <v>0</v>
          </cell>
          <cell r="G168">
            <v>6819.83</v>
          </cell>
          <cell r="H168" t="str">
            <v xml:space="preserve"> </v>
          </cell>
        </row>
        <row r="169">
          <cell r="A169" t="str">
            <v>5-1-1-4-004-0001-00000009-000-0000</v>
          </cell>
          <cell r="B169" t="str">
            <v>OMAYRA FONTES GUTIERREZ</v>
          </cell>
          <cell r="C169">
            <v>9343.6299999999992</v>
          </cell>
          <cell r="D169" t="str">
            <v xml:space="preserve"> </v>
          </cell>
          <cell r="E169">
            <v>1371.46</v>
          </cell>
          <cell r="F169">
            <v>0</v>
          </cell>
          <cell r="G169">
            <v>10715.09</v>
          </cell>
          <cell r="H169" t="str">
            <v xml:space="preserve"> </v>
          </cell>
        </row>
        <row r="170">
          <cell r="A170" t="str">
            <v>5-1-1-4-004-0001-00000010-000-0000</v>
          </cell>
          <cell r="B170" t="str">
            <v>ALFONSO GAONA CHAVEZ</v>
          </cell>
          <cell r="C170">
            <v>2781.99</v>
          </cell>
          <cell r="D170" t="str">
            <v xml:space="preserve"> </v>
          </cell>
          <cell r="E170">
            <v>0</v>
          </cell>
          <cell r="F170">
            <v>0</v>
          </cell>
          <cell r="G170">
            <v>2781.99</v>
          </cell>
          <cell r="H170" t="str">
            <v xml:space="preserve"> </v>
          </cell>
        </row>
        <row r="171">
          <cell r="A171" t="str">
            <v>5-1-1-4-004-0001-00000012-000-0000</v>
          </cell>
          <cell r="B171" t="str">
            <v>ARMANDO ISMAEL RANGEL ARAGONEZ</v>
          </cell>
          <cell r="C171">
            <v>8344.2999999999993</v>
          </cell>
          <cell r="D171" t="str">
            <v xml:space="preserve"> </v>
          </cell>
          <cell r="E171">
            <v>0</v>
          </cell>
          <cell r="F171">
            <v>0</v>
          </cell>
          <cell r="G171">
            <v>8344.2999999999993</v>
          </cell>
          <cell r="H171" t="str">
            <v xml:space="preserve"> </v>
          </cell>
        </row>
        <row r="172">
          <cell r="A172" t="str">
            <v>5-1-1-4-004-0001-00000017-000-0000</v>
          </cell>
          <cell r="B172" t="str">
            <v>ERNESTO GERARDO GUERRERO DURAN</v>
          </cell>
          <cell r="C172">
            <v>1312.13</v>
          </cell>
          <cell r="D172" t="str">
            <v xml:space="preserve"> </v>
          </cell>
          <cell r="E172">
            <v>0</v>
          </cell>
          <cell r="F172">
            <v>0</v>
          </cell>
          <cell r="G172">
            <v>1312.13</v>
          </cell>
          <cell r="H172" t="str">
            <v xml:space="preserve"> </v>
          </cell>
        </row>
        <row r="173">
          <cell r="A173" t="str">
            <v>5-1-1-4-004-0001-00000024-000-0000</v>
          </cell>
          <cell r="B173" t="str">
            <v>ANAHI VYRMANYA MARTINEZ LUGO</v>
          </cell>
          <cell r="C173">
            <v>336.15</v>
          </cell>
          <cell r="D173" t="str">
            <v xml:space="preserve"> </v>
          </cell>
          <cell r="E173">
            <v>0</v>
          </cell>
          <cell r="F173">
            <v>0</v>
          </cell>
          <cell r="G173">
            <v>336.15</v>
          </cell>
          <cell r="H173" t="str">
            <v xml:space="preserve"> </v>
          </cell>
        </row>
        <row r="174">
          <cell r="A174" t="str">
            <v>5-1-1-4-004-0001-00000026-000-0000</v>
          </cell>
          <cell r="B174" t="str">
            <v>MARIA OLIVIA JUAREZ DURAN</v>
          </cell>
          <cell r="C174">
            <v>94.5</v>
          </cell>
          <cell r="D174" t="str">
            <v xml:space="preserve"> </v>
          </cell>
          <cell r="E174">
            <v>0</v>
          </cell>
          <cell r="F174">
            <v>0</v>
          </cell>
          <cell r="G174">
            <v>94.5</v>
          </cell>
          <cell r="H174" t="str">
            <v xml:space="preserve"> </v>
          </cell>
        </row>
        <row r="175">
          <cell r="A175" t="str">
            <v>5-1-1-4-004-0001-00000028-000-0000</v>
          </cell>
          <cell r="B175" t="str">
            <v>YARELY ANAI ALCOCER ORTEGA</v>
          </cell>
          <cell r="C175">
            <v>3240</v>
          </cell>
          <cell r="D175" t="str">
            <v xml:space="preserve"> </v>
          </cell>
          <cell r="E175">
            <v>0</v>
          </cell>
          <cell r="F175">
            <v>0</v>
          </cell>
          <cell r="G175">
            <v>3240</v>
          </cell>
          <cell r="H175" t="str">
            <v xml:space="preserve"> </v>
          </cell>
        </row>
        <row r="176">
          <cell r="A176" t="str">
            <v>5-1-1-4-004-0001-00000029-000-0000</v>
          </cell>
          <cell r="B176" t="str">
            <v>OMAR LARA LUJAN</v>
          </cell>
          <cell r="C176">
            <v>798.57</v>
          </cell>
          <cell r="D176" t="str">
            <v xml:space="preserve"> </v>
          </cell>
          <cell r="E176">
            <v>0</v>
          </cell>
          <cell r="F176">
            <v>0</v>
          </cell>
          <cell r="G176">
            <v>798.57</v>
          </cell>
          <cell r="H176" t="str">
            <v xml:space="preserve"> </v>
          </cell>
        </row>
        <row r="177">
          <cell r="A177" t="str">
            <v>5-1-1-4-004-0001-00000030-000-0000</v>
          </cell>
          <cell r="B177" t="str">
            <v>JAVIER MARTINEZ JOSE</v>
          </cell>
          <cell r="C177">
            <v>22678.99</v>
          </cell>
          <cell r="D177" t="str">
            <v xml:space="preserve"> </v>
          </cell>
          <cell r="E177">
            <v>0</v>
          </cell>
          <cell r="F177">
            <v>0</v>
          </cell>
          <cell r="G177">
            <v>22678.99</v>
          </cell>
          <cell r="H177" t="str">
            <v xml:space="preserve"> </v>
          </cell>
        </row>
        <row r="178">
          <cell r="A178" t="str">
            <v>5-1-1-4-004-0001-00000031-000-0000</v>
          </cell>
          <cell r="B178" t="str">
            <v>ARTURO ACOSTA FERNANDEZ</v>
          </cell>
          <cell r="C178">
            <v>10531.22</v>
          </cell>
          <cell r="D178" t="str">
            <v xml:space="preserve"> </v>
          </cell>
          <cell r="E178">
            <v>0</v>
          </cell>
          <cell r="F178">
            <v>0</v>
          </cell>
          <cell r="G178">
            <v>10531.22</v>
          </cell>
          <cell r="H178" t="str">
            <v xml:space="preserve"> </v>
          </cell>
        </row>
        <row r="179">
          <cell r="A179" t="str">
            <v>5-1-1-4-004-0001-00000032-000-0000</v>
          </cell>
          <cell r="B179" t="str">
            <v>DIEGO ARMANDO GONZALEZ SALAS</v>
          </cell>
          <cell r="C179">
            <v>5804.8</v>
          </cell>
          <cell r="D179" t="str">
            <v xml:space="preserve"> </v>
          </cell>
          <cell r="E179">
            <v>3979.45</v>
          </cell>
          <cell r="F179">
            <v>0</v>
          </cell>
          <cell r="G179">
            <v>9784.25</v>
          </cell>
          <cell r="H179" t="str">
            <v xml:space="preserve"> </v>
          </cell>
        </row>
        <row r="180">
          <cell r="A180" t="str">
            <v>5-1-1-4-004-0001-00000033-000-0000</v>
          </cell>
          <cell r="B180" t="str">
            <v>CESAR EMMANUEL HERNANDEZ OSUNA</v>
          </cell>
          <cell r="C180">
            <v>282.12</v>
          </cell>
          <cell r="D180" t="str">
            <v xml:space="preserve"> </v>
          </cell>
          <cell r="E180">
            <v>0</v>
          </cell>
          <cell r="F180">
            <v>0</v>
          </cell>
          <cell r="G180">
            <v>282.12</v>
          </cell>
          <cell r="H180" t="str">
            <v xml:space="preserve"> </v>
          </cell>
        </row>
        <row r="181">
          <cell r="A181" t="str">
            <v>5-1-1-4-004-0001-00000034-000-0000</v>
          </cell>
          <cell r="B181" t="str">
            <v>CLAUDIA MARCELA SANABRIA TRILLO</v>
          </cell>
          <cell r="C181">
            <v>1147.5</v>
          </cell>
          <cell r="D181" t="str">
            <v xml:space="preserve"> </v>
          </cell>
          <cell r="E181">
            <v>0</v>
          </cell>
          <cell r="F181">
            <v>0</v>
          </cell>
          <cell r="G181">
            <v>1147.5</v>
          </cell>
          <cell r="H181" t="str">
            <v xml:space="preserve"> </v>
          </cell>
        </row>
        <row r="182">
          <cell r="A182" t="str">
            <v>5-1-1-4-004-0001-00000035-000-0000</v>
          </cell>
          <cell r="B182" t="str">
            <v>MONICA CECILIA CONTRERAS BERMIDEZ</v>
          </cell>
          <cell r="C182">
            <v>268.57</v>
          </cell>
          <cell r="D182" t="str">
            <v xml:space="preserve"> </v>
          </cell>
          <cell r="E182">
            <v>0</v>
          </cell>
          <cell r="F182">
            <v>0</v>
          </cell>
          <cell r="G182">
            <v>268.57</v>
          </cell>
          <cell r="H182" t="str">
            <v xml:space="preserve"> </v>
          </cell>
        </row>
        <row r="183">
          <cell r="A183" t="str">
            <v>5-1-1-4-004-0001-00000038-000-0000</v>
          </cell>
          <cell r="B183" t="str">
            <v>CRISTY GRICEL JURADO ORTIZ</v>
          </cell>
          <cell r="C183">
            <v>0</v>
          </cell>
          <cell r="D183" t="str">
            <v xml:space="preserve"> </v>
          </cell>
          <cell r="E183">
            <v>268.57</v>
          </cell>
          <cell r="F183">
            <v>0</v>
          </cell>
          <cell r="G183">
            <v>268.57</v>
          </cell>
          <cell r="H183" t="str">
            <v xml:space="preserve"> </v>
          </cell>
        </row>
        <row r="184">
          <cell r="A184" t="str">
            <v>5-1-1-4-004-0001-00000049-000-0000</v>
          </cell>
          <cell r="B184" t="str">
            <v>JORGE ARMANDO ERIVES RAMIREZ</v>
          </cell>
          <cell r="C184">
            <v>0</v>
          </cell>
          <cell r="D184" t="str">
            <v xml:space="preserve"> </v>
          </cell>
          <cell r="E184">
            <v>282.48</v>
          </cell>
          <cell r="F184">
            <v>0</v>
          </cell>
          <cell r="G184">
            <v>282.48</v>
          </cell>
          <cell r="H184" t="str">
            <v xml:space="preserve"> </v>
          </cell>
        </row>
        <row r="185">
          <cell r="A185" t="str">
            <v>5-1-1-4-004-0002-00000000-000-0000</v>
          </cell>
          <cell r="B185" t="str">
            <v>PENSIONES (DIFERENCIAL DEL SERVICIO)</v>
          </cell>
          <cell r="C185">
            <v>10619.81</v>
          </cell>
          <cell r="D185" t="str">
            <v xml:space="preserve"> </v>
          </cell>
          <cell r="E185">
            <v>0</v>
          </cell>
          <cell r="F185">
            <v>0</v>
          </cell>
          <cell r="G185">
            <v>10619.81</v>
          </cell>
          <cell r="H185" t="str">
            <v xml:space="preserve"> </v>
          </cell>
        </row>
        <row r="186">
          <cell r="A186" t="str">
            <v>5-1-1-4-004-0002-00000018-000-0000</v>
          </cell>
          <cell r="B186" t="str">
            <v>PENSIONES (DIFERENCIAL DEL SERVICIO)</v>
          </cell>
          <cell r="C186">
            <v>10619.81</v>
          </cell>
          <cell r="D186" t="str">
            <v xml:space="preserve"> </v>
          </cell>
          <cell r="E186">
            <v>0</v>
          </cell>
          <cell r="F186">
            <v>0</v>
          </cell>
          <cell r="G186">
            <v>10619.81</v>
          </cell>
          <cell r="H186" t="str">
            <v xml:space="preserve"> </v>
          </cell>
        </row>
        <row r="187">
          <cell r="A187" t="str">
            <v>5-1-1-4-004-0004-00000000-000-0000</v>
          </cell>
          <cell r="B187" t="str">
            <v>SEGUROS DE VIDA PARA EMPLEADOS</v>
          </cell>
          <cell r="C187">
            <v>33218.730000000003</v>
          </cell>
          <cell r="D187" t="str">
            <v xml:space="preserve"> </v>
          </cell>
          <cell r="E187">
            <v>-6279.71</v>
          </cell>
          <cell r="F187">
            <v>0</v>
          </cell>
          <cell r="G187">
            <v>26939.02</v>
          </cell>
          <cell r="H187" t="str">
            <v xml:space="preserve"> </v>
          </cell>
        </row>
        <row r="188">
          <cell r="A188" t="str">
            <v>5-1-1-4-004-0004-00000001-000-0000</v>
          </cell>
          <cell r="B188" t="str">
            <v>DIRECTOR</v>
          </cell>
          <cell r="C188">
            <v>931.73</v>
          </cell>
          <cell r="D188" t="str">
            <v xml:space="preserve"> </v>
          </cell>
          <cell r="E188">
            <v>0</v>
          </cell>
          <cell r="F188">
            <v>0</v>
          </cell>
          <cell r="G188">
            <v>931.73</v>
          </cell>
          <cell r="H188" t="str">
            <v xml:space="preserve"> </v>
          </cell>
        </row>
        <row r="189">
          <cell r="A189" t="str">
            <v>5-1-1-4-004-0004-00000002-000-0000</v>
          </cell>
          <cell r="B189" t="str">
            <v>ASISTENTE DE DIRECCION</v>
          </cell>
          <cell r="C189">
            <v>895.85</v>
          </cell>
          <cell r="D189" t="str">
            <v xml:space="preserve"> </v>
          </cell>
          <cell r="E189">
            <v>0</v>
          </cell>
          <cell r="F189">
            <v>0</v>
          </cell>
          <cell r="G189">
            <v>895.85</v>
          </cell>
          <cell r="H189" t="str">
            <v xml:space="preserve"> </v>
          </cell>
        </row>
        <row r="190">
          <cell r="A190" t="str">
            <v>5-1-1-4-004-0004-00000003-000-0000</v>
          </cell>
          <cell r="B190" t="str">
            <v>MENSAJERO</v>
          </cell>
          <cell r="C190">
            <v>3777.47</v>
          </cell>
          <cell r="D190" t="str">
            <v xml:space="preserve"> </v>
          </cell>
          <cell r="E190">
            <v>0</v>
          </cell>
          <cell r="F190">
            <v>0</v>
          </cell>
          <cell r="G190">
            <v>3777.47</v>
          </cell>
          <cell r="H190" t="str">
            <v xml:space="preserve"> </v>
          </cell>
        </row>
        <row r="191">
          <cell r="A191" t="str">
            <v>5-1-1-4-004-0004-00000004-000-0000</v>
          </cell>
          <cell r="B191" t="str">
            <v>JEFE ADMINISTRATIVO</v>
          </cell>
          <cell r="C191">
            <v>1123.8599999999999</v>
          </cell>
          <cell r="D191" t="str">
            <v xml:space="preserve"> </v>
          </cell>
          <cell r="E191">
            <v>0</v>
          </cell>
          <cell r="F191">
            <v>0</v>
          </cell>
          <cell r="G191">
            <v>1123.8599999999999</v>
          </cell>
          <cell r="H191" t="str">
            <v xml:space="preserve"> </v>
          </cell>
        </row>
        <row r="192">
          <cell r="A192" t="str">
            <v>5-1-1-4-004-0004-00000005-000-0000</v>
          </cell>
          <cell r="B192" t="str">
            <v>SUPERVISOR CONTABILIDAD</v>
          </cell>
          <cell r="C192">
            <v>1433.59</v>
          </cell>
          <cell r="D192" t="str">
            <v xml:space="preserve"> </v>
          </cell>
          <cell r="E192">
            <v>0</v>
          </cell>
          <cell r="F192">
            <v>0</v>
          </cell>
          <cell r="G192">
            <v>1433.59</v>
          </cell>
          <cell r="H192" t="str">
            <v xml:space="preserve"> </v>
          </cell>
        </row>
        <row r="193">
          <cell r="A193" t="str">
            <v>5-1-1-4-004-0004-00000006-000-0000</v>
          </cell>
          <cell r="B193" t="str">
            <v>SUPERVISOR CONTABILIDAD</v>
          </cell>
          <cell r="C193">
            <v>1188.07</v>
          </cell>
          <cell r="D193" t="str">
            <v xml:space="preserve"> </v>
          </cell>
          <cell r="E193">
            <v>0</v>
          </cell>
          <cell r="F193">
            <v>0</v>
          </cell>
          <cell r="G193">
            <v>1188.07</v>
          </cell>
          <cell r="H193" t="str">
            <v xml:space="preserve"> </v>
          </cell>
        </row>
        <row r="194">
          <cell r="A194" t="str">
            <v>5-1-1-4-004-0004-00000007-000-0000</v>
          </cell>
          <cell r="B194" t="str">
            <v>SUPERVISOR CONTABILIDAD</v>
          </cell>
          <cell r="C194">
            <v>2861.7</v>
          </cell>
          <cell r="D194" t="str">
            <v xml:space="preserve"> </v>
          </cell>
          <cell r="E194">
            <v>0</v>
          </cell>
          <cell r="F194">
            <v>0</v>
          </cell>
          <cell r="G194">
            <v>2861.7</v>
          </cell>
          <cell r="H194" t="str">
            <v xml:space="preserve"> </v>
          </cell>
        </row>
        <row r="195">
          <cell r="A195" t="str">
            <v>5-1-1-4-004-0004-00000009-000-0000</v>
          </cell>
          <cell r="B195" t="str">
            <v xml:space="preserve">JEFE JURIDICO </v>
          </cell>
          <cell r="C195">
            <v>931.73</v>
          </cell>
          <cell r="D195" t="str">
            <v xml:space="preserve"> </v>
          </cell>
          <cell r="E195">
            <v>0</v>
          </cell>
          <cell r="F195">
            <v>0</v>
          </cell>
          <cell r="G195">
            <v>931.73</v>
          </cell>
          <cell r="H195" t="str">
            <v xml:space="preserve"> </v>
          </cell>
        </row>
        <row r="196">
          <cell r="A196" t="str">
            <v>5-1-1-4-004-0004-00000010-000-0000</v>
          </cell>
          <cell r="B196" t="str">
            <v xml:space="preserve">SUPERVISOR JURIDICO </v>
          </cell>
          <cell r="C196">
            <v>1432.95</v>
          </cell>
          <cell r="D196" t="str">
            <v xml:space="preserve"> </v>
          </cell>
          <cell r="E196">
            <v>0</v>
          </cell>
          <cell r="F196">
            <v>0</v>
          </cell>
          <cell r="G196">
            <v>1432.95</v>
          </cell>
          <cell r="H196" t="str">
            <v xml:space="preserve"> </v>
          </cell>
        </row>
        <row r="197">
          <cell r="A197" t="str">
            <v>5-1-1-4-004-0004-00000011-000-0000</v>
          </cell>
          <cell r="B197" t="str">
            <v>SUPERVISOR JURIDICO</v>
          </cell>
          <cell r="C197">
            <v>888.71</v>
          </cell>
          <cell r="D197" t="str">
            <v xml:space="preserve"> </v>
          </cell>
          <cell r="E197">
            <v>0</v>
          </cell>
          <cell r="F197">
            <v>0</v>
          </cell>
          <cell r="G197">
            <v>888.71</v>
          </cell>
          <cell r="H197" t="str">
            <v xml:space="preserve"> </v>
          </cell>
        </row>
        <row r="198">
          <cell r="A198" t="str">
            <v>5-1-1-4-004-0004-00000012-000-0000</v>
          </cell>
          <cell r="B198" t="str">
            <v xml:space="preserve">PERSONAL ESPECIALIZADO </v>
          </cell>
          <cell r="C198">
            <v>914.95</v>
          </cell>
          <cell r="D198" t="str">
            <v xml:space="preserve"> </v>
          </cell>
          <cell r="E198">
            <v>0</v>
          </cell>
          <cell r="F198">
            <v>0</v>
          </cell>
          <cell r="G198">
            <v>914.95</v>
          </cell>
          <cell r="H198" t="str">
            <v xml:space="preserve"> </v>
          </cell>
        </row>
        <row r="199">
          <cell r="A199" t="str">
            <v>5-1-1-4-004-0004-00000013-000-0000</v>
          </cell>
          <cell r="B199" t="str">
            <v>JEFE DE ANALISIS DE CONTROL</v>
          </cell>
          <cell r="C199">
            <v>10546.2</v>
          </cell>
          <cell r="D199" t="str">
            <v xml:space="preserve"> </v>
          </cell>
          <cell r="E199">
            <v>0</v>
          </cell>
          <cell r="F199">
            <v>0</v>
          </cell>
          <cell r="G199">
            <v>10546.2</v>
          </cell>
          <cell r="H199" t="str">
            <v xml:space="preserve"> </v>
          </cell>
        </row>
        <row r="200">
          <cell r="A200" t="str">
            <v>5-1-1-4-004-0004-00000014-000-0000</v>
          </cell>
          <cell r="B200" t="str">
            <v xml:space="preserve">SUPERVISOR ANALISIS </v>
          </cell>
          <cell r="C200">
            <v>1831.76</v>
          </cell>
          <cell r="D200" t="str">
            <v xml:space="preserve"> </v>
          </cell>
          <cell r="E200">
            <v>0</v>
          </cell>
          <cell r="F200">
            <v>0</v>
          </cell>
          <cell r="G200">
            <v>1831.76</v>
          </cell>
          <cell r="H200" t="str">
            <v xml:space="preserve"> </v>
          </cell>
        </row>
        <row r="201">
          <cell r="A201" t="str">
            <v>5-1-1-4-004-0004-00000015-000-0000</v>
          </cell>
          <cell r="B201" t="str">
            <v>SUPERVISOR ANALISIS</v>
          </cell>
          <cell r="C201">
            <v>2148.23</v>
          </cell>
          <cell r="D201" t="str">
            <v xml:space="preserve"> </v>
          </cell>
          <cell r="E201">
            <v>0</v>
          </cell>
          <cell r="F201">
            <v>0</v>
          </cell>
          <cell r="G201">
            <v>2148.23</v>
          </cell>
          <cell r="H201" t="str">
            <v xml:space="preserve"> </v>
          </cell>
        </row>
        <row r="202">
          <cell r="A202" t="str">
            <v>5-1-1-4-004-0004-00000016-000-0000</v>
          </cell>
          <cell r="B202" t="str">
            <v>SUPERVISOR COBRANZA</v>
          </cell>
          <cell r="C202">
            <v>1123.8599999999999</v>
          </cell>
          <cell r="D202" t="str">
            <v xml:space="preserve"> </v>
          </cell>
          <cell r="E202">
            <v>0</v>
          </cell>
          <cell r="F202">
            <v>0</v>
          </cell>
          <cell r="G202">
            <v>1123.8599999999999</v>
          </cell>
          <cell r="H202" t="str">
            <v xml:space="preserve"> </v>
          </cell>
        </row>
        <row r="203">
          <cell r="A203" t="str">
            <v>5-1-1-4-004-0004-00000017-000-0000</v>
          </cell>
          <cell r="B203" t="str">
            <v>SUPERVISOR COBRANZA</v>
          </cell>
          <cell r="C203">
            <v>1188.07</v>
          </cell>
          <cell r="D203" t="str">
            <v xml:space="preserve"> </v>
          </cell>
          <cell r="E203">
            <v>0</v>
          </cell>
          <cell r="F203">
            <v>0</v>
          </cell>
          <cell r="G203">
            <v>1188.07</v>
          </cell>
          <cell r="H203" t="str">
            <v xml:space="preserve"> </v>
          </cell>
        </row>
        <row r="204">
          <cell r="A204" t="str">
            <v>5-1-1-4-004-0004-00000018-000-0000</v>
          </cell>
          <cell r="B204" t="str">
            <v>SEGURO DEVENGADOS</v>
          </cell>
          <cell r="C204">
            <v>0</v>
          </cell>
          <cell r="D204" t="str">
            <v xml:space="preserve"> </v>
          </cell>
          <cell r="E204">
            <v>-6279.71</v>
          </cell>
          <cell r="F204">
            <v>0</v>
          </cell>
          <cell r="G204">
            <v>-6279.71</v>
          </cell>
          <cell r="H204" t="str">
            <v xml:space="preserve"> </v>
          </cell>
        </row>
        <row r="205">
          <cell r="A205" t="str">
            <v>5-1-1-5-000-0000-00000000-000-0000</v>
          </cell>
          <cell r="B205" t="str">
            <v>OTRAS PRESTACIONES SOCIALES Y ECONOMICAS</v>
          </cell>
          <cell r="C205">
            <v>165117.07999999999</v>
          </cell>
          <cell r="D205" t="str">
            <v xml:space="preserve"> </v>
          </cell>
          <cell r="E205">
            <v>52073.96</v>
          </cell>
          <cell r="F205">
            <v>0</v>
          </cell>
          <cell r="G205">
            <v>217191.04000000001</v>
          </cell>
          <cell r="H205" t="str">
            <v xml:space="preserve"> </v>
          </cell>
        </row>
        <row r="206">
          <cell r="A206" t="str">
            <v>5-1-1-5-002-0000-00000000-000-0000</v>
          </cell>
          <cell r="B206" t="str">
            <v>INDEMNIZACIONES</v>
          </cell>
          <cell r="C206">
            <v>1219.4000000000001</v>
          </cell>
          <cell r="D206" t="str">
            <v xml:space="preserve"> </v>
          </cell>
          <cell r="E206">
            <v>0</v>
          </cell>
          <cell r="F206">
            <v>0</v>
          </cell>
          <cell r="G206">
            <v>1219.4000000000001</v>
          </cell>
          <cell r="H206" t="str">
            <v xml:space="preserve"> </v>
          </cell>
        </row>
        <row r="207">
          <cell r="A207" t="str">
            <v>5-1-1-5-003-0000-00000000-000-0000</v>
          </cell>
          <cell r="B207" t="str">
            <v>PRESTACIONES Y HABERES DE RETIRO</v>
          </cell>
          <cell r="C207">
            <v>2345.4</v>
          </cell>
          <cell r="D207" t="str">
            <v xml:space="preserve"> </v>
          </cell>
          <cell r="E207">
            <v>0</v>
          </cell>
          <cell r="F207">
            <v>0</v>
          </cell>
          <cell r="G207">
            <v>2345.4</v>
          </cell>
          <cell r="H207" t="str">
            <v xml:space="preserve"> </v>
          </cell>
        </row>
        <row r="208">
          <cell r="A208" t="str">
            <v>5-1-1-5-005-0000-00000000-000-0000</v>
          </cell>
          <cell r="B208" t="str">
            <v>APOYOS A LA CAPACITACIÓN DE LOS SERVIDORES PÚB</v>
          </cell>
          <cell r="C208">
            <v>7200</v>
          </cell>
          <cell r="D208" t="str">
            <v xml:space="preserve"> </v>
          </cell>
          <cell r="E208">
            <v>2272</v>
          </cell>
          <cell r="F208">
            <v>0</v>
          </cell>
          <cell r="G208">
            <v>9472</v>
          </cell>
          <cell r="H208" t="str">
            <v xml:space="preserve"> </v>
          </cell>
        </row>
        <row r="209">
          <cell r="A209" t="str">
            <v>5-1-1-5-006-0000-00000000-000-0000</v>
          </cell>
          <cell r="B209" t="str">
            <v>OTRAS PRESTACIONES SOCIALES Y ECONÓMICAS</v>
          </cell>
          <cell r="C209">
            <v>154352.28</v>
          </cell>
          <cell r="D209" t="str">
            <v xml:space="preserve"> </v>
          </cell>
          <cell r="E209">
            <v>49801.96</v>
          </cell>
          <cell r="F209">
            <v>0</v>
          </cell>
          <cell r="G209">
            <v>204154.23999999999</v>
          </cell>
          <cell r="H209" t="str">
            <v xml:space="preserve"> </v>
          </cell>
        </row>
        <row r="210">
          <cell r="A210" t="str">
            <v>5-1-1-5-006-0001-00000000-000-0000</v>
          </cell>
          <cell r="B210" t="str">
            <v>DESPENSA</v>
          </cell>
          <cell r="C210">
            <v>110665.15</v>
          </cell>
          <cell r="D210" t="str">
            <v xml:space="preserve"> </v>
          </cell>
          <cell r="E210">
            <v>12785.85</v>
          </cell>
          <cell r="F210">
            <v>0</v>
          </cell>
          <cell r="G210">
            <v>123451</v>
          </cell>
          <cell r="H210" t="str">
            <v xml:space="preserve"> </v>
          </cell>
        </row>
        <row r="211">
          <cell r="A211" t="str">
            <v>5-1-1-5-006-0001-00000007-000-0000</v>
          </cell>
          <cell r="B211" t="str">
            <v>ANDREA GOMEZ SOTELO</v>
          </cell>
          <cell r="C211">
            <v>6237</v>
          </cell>
          <cell r="D211" t="str">
            <v xml:space="preserve"> </v>
          </cell>
          <cell r="E211">
            <v>623.70000000000005</v>
          </cell>
          <cell r="F211">
            <v>0</v>
          </cell>
          <cell r="G211">
            <v>6860.7</v>
          </cell>
          <cell r="H211" t="str">
            <v xml:space="preserve"> </v>
          </cell>
        </row>
        <row r="212">
          <cell r="A212" t="str">
            <v>5-1-1-5-006-0001-00000008-000-0000</v>
          </cell>
          <cell r="B212" t="str">
            <v>SOLEDAD HERNANDEZ CASTILLO</v>
          </cell>
          <cell r="C212">
            <v>6237</v>
          </cell>
          <cell r="D212" t="str">
            <v xml:space="preserve"> </v>
          </cell>
          <cell r="E212">
            <v>623.70000000000005</v>
          </cell>
          <cell r="F212">
            <v>0</v>
          </cell>
          <cell r="G212">
            <v>6860.7</v>
          </cell>
          <cell r="H212" t="str">
            <v xml:space="preserve"> </v>
          </cell>
        </row>
        <row r="213">
          <cell r="A213" t="str">
            <v>5-1-1-5-006-0001-00000009-000-0000</v>
          </cell>
          <cell r="B213" t="str">
            <v>OMAYRA FONTES GUTIERREZ</v>
          </cell>
          <cell r="C213">
            <v>6237</v>
          </cell>
          <cell r="D213" t="str">
            <v xml:space="preserve"> </v>
          </cell>
          <cell r="E213">
            <v>623.70000000000005</v>
          </cell>
          <cell r="F213">
            <v>0</v>
          </cell>
          <cell r="G213">
            <v>6860.7</v>
          </cell>
          <cell r="H213" t="str">
            <v xml:space="preserve"> </v>
          </cell>
        </row>
        <row r="214">
          <cell r="A214" t="str">
            <v>5-1-1-5-006-0001-00000017-000-0000</v>
          </cell>
          <cell r="B214" t="str">
            <v>ERNESTO GERARDO GUERRERO DURAN</v>
          </cell>
          <cell r="C214">
            <v>6237</v>
          </cell>
          <cell r="D214" t="str">
            <v xml:space="preserve"> </v>
          </cell>
          <cell r="E214">
            <v>623.70000000000005</v>
          </cell>
          <cell r="F214">
            <v>0</v>
          </cell>
          <cell r="G214">
            <v>6860.7</v>
          </cell>
          <cell r="H214" t="str">
            <v xml:space="preserve"> </v>
          </cell>
        </row>
        <row r="215">
          <cell r="A215" t="str">
            <v>5-1-1-5-006-0001-00000029-000-0000</v>
          </cell>
          <cell r="B215" t="str">
            <v>YARELY ANAI ALCOCER ORTEGA</v>
          </cell>
          <cell r="C215">
            <v>4365.8999999999996</v>
          </cell>
          <cell r="D215" t="str">
            <v xml:space="preserve"> </v>
          </cell>
          <cell r="E215">
            <v>0</v>
          </cell>
          <cell r="F215">
            <v>0</v>
          </cell>
          <cell r="G215">
            <v>4365.8999999999996</v>
          </cell>
          <cell r="H215" t="str">
            <v xml:space="preserve"> </v>
          </cell>
        </row>
        <row r="216">
          <cell r="A216" t="str">
            <v>5-1-1-5-006-0001-00000030-000-0000</v>
          </cell>
          <cell r="B216" t="str">
            <v>ARTURO ACOSTA FERNANDEZ</v>
          </cell>
          <cell r="C216">
            <v>5301.45</v>
          </cell>
          <cell r="D216" t="str">
            <v xml:space="preserve"> </v>
          </cell>
          <cell r="E216">
            <v>0</v>
          </cell>
          <cell r="F216">
            <v>0</v>
          </cell>
          <cell r="G216">
            <v>5301.45</v>
          </cell>
          <cell r="H216" t="str">
            <v xml:space="preserve"> </v>
          </cell>
        </row>
        <row r="217">
          <cell r="A217" t="str">
            <v>5-1-1-5-006-0001-00000031-000-0000</v>
          </cell>
          <cell r="B217" t="str">
            <v>MONICA CECILIA CONTRERAS BERMUDEZ</v>
          </cell>
          <cell r="C217">
            <v>5301.45</v>
          </cell>
          <cell r="D217" t="str">
            <v xml:space="preserve"> </v>
          </cell>
          <cell r="E217">
            <v>0</v>
          </cell>
          <cell r="F217">
            <v>0</v>
          </cell>
          <cell r="G217">
            <v>5301.45</v>
          </cell>
          <cell r="H217" t="str">
            <v xml:space="preserve"> </v>
          </cell>
        </row>
        <row r="218">
          <cell r="A218" t="str">
            <v>5-1-1-5-006-0001-00000032-000-0000</v>
          </cell>
          <cell r="B218" t="str">
            <v>CYNTHIA LIZZETHE LOZANO RAMIREZ</v>
          </cell>
          <cell r="C218">
            <v>6237</v>
          </cell>
          <cell r="D218" t="str">
            <v xml:space="preserve"> </v>
          </cell>
          <cell r="E218">
            <v>623.70000000000005</v>
          </cell>
          <cell r="F218">
            <v>0</v>
          </cell>
          <cell r="G218">
            <v>6860.7</v>
          </cell>
          <cell r="H218" t="str">
            <v xml:space="preserve"> </v>
          </cell>
        </row>
        <row r="219">
          <cell r="A219" t="str">
            <v>5-1-1-5-006-0001-00000033-000-0000</v>
          </cell>
          <cell r="B219" t="str">
            <v>JESUS GUILLERMO MESTA FITZMAURICE</v>
          </cell>
          <cell r="C219">
            <v>1413.72</v>
          </cell>
          <cell r="D219" t="str">
            <v xml:space="preserve"> </v>
          </cell>
          <cell r="E219">
            <v>0</v>
          </cell>
          <cell r="F219">
            <v>0</v>
          </cell>
          <cell r="G219">
            <v>1413.72</v>
          </cell>
          <cell r="H219" t="str">
            <v xml:space="preserve"> </v>
          </cell>
        </row>
        <row r="220">
          <cell r="A220" t="str">
            <v>5-1-1-5-006-0001-00000035-000-0000</v>
          </cell>
          <cell r="B220" t="str">
            <v>CLAUDIA MARCELA SANABRIA TRILLO</v>
          </cell>
          <cell r="C220">
            <v>6237</v>
          </cell>
          <cell r="D220" t="str">
            <v xml:space="preserve"> </v>
          </cell>
          <cell r="E220">
            <v>623.70000000000005</v>
          </cell>
          <cell r="F220">
            <v>0</v>
          </cell>
          <cell r="G220">
            <v>6860.7</v>
          </cell>
          <cell r="H220" t="str">
            <v xml:space="preserve"> </v>
          </cell>
        </row>
        <row r="221">
          <cell r="A221" t="str">
            <v>5-1-1-5-006-0001-00000037-000-0000</v>
          </cell>
          <cell r="B221" t="str">
            <v>YESENIA ARACELI CARDENAS BALDERRAMA</v>
          </cell>
          <cell r="C221">
            <v>2765.07</v>
          </cell>
          <cell r="D221" t="str">
            <v xml:space="preserve"> </v>
          </cell>
          <cell r="E221">
            <v>0</v>
          </cell>
          <cell r="F221">
            <v>0</v>
          </cell>
          <cell r="G221">
            <v>2765.07</v>
          </cell>
          <cell r="H221" t="str">
            <v xml:space="preserve"> </v>
          </cell>
        </row>
        <row r="222">
          <cell r="A222" t="str">
            <v>5-1-1-5-006-0001-00000038-000-0000</v>
          </cell>
          <cell r="B222" t="str">
            <v>CRISTY GRICEL JURADO ORTIZ</v>
          </cell>
          <cell r="C222">
            <v>6237</v>
          </cell>
          <cell r="D222" t="str">
            <v xml:space="preserve"> </v>
          </cell>
          <cell r="E222">
            <v>623.70000000000005</v>
          </cell>
          <cell r="F222">
            <v>0</v>
          </cell>
          <cell r="G222">
            <v>6860.7</v>
          </cell>
          <cell r="H222" t="str">
            <v xml:space="preserve"> </v>
          </cell>
        </row>
        <row r="223">
          <cell r="A223" t="str">
            <v>5-1-1-5-006-0001-00000039-000-0000</v>
          </cell>
          <cell r="B223" t="str">
            <v>DIEGO ARMANDO GONZALEZ SALAS</v>
          </cell>
          <cell r="C223">
            <v>6237</v>
          </cell>
          <cell r="D223" t="str">
            <v xml:space="preserve"> </v>
          </cell>
          <cell r="E223">
            <v>623.70000000000005</v>
          </cell>
          <cell r="F223">
            <v>0</v>
          </cell>
          <cell r="G223">
            <v>6860.7</v>
          </cell>
          <cell r="H223" t="str">
            <v xml:space="preserve"> </v>
          </cell>
        </row>
        <row r="224">
          <cell r="A224" t="str">
            <v>5-1-1-5-006-0001-00000040-000-0000</v>
          </cell>
          <cell r="B224" t="str">
            <v>MARIA ALEJANDRA GUTIERREZ BORUNDA</v>
          </cell>
          <cell r="C224">
            <v>6237</v>
          </cell>
          <cell r="D224" t="str">
            <v xml:space="preserve"> </v>
          </cell>
          <cell r="E224">
            <v>623.70000000000005</v>
          </cell>
          <cell r="F224">
            <v>0</v>
          </cell>
          <cell r="G224">
            <v>6860.7</v>
          </cell>
          <cell r="H224" t="str">
            <v xml:space="preserve"> </v>
          </cell>
        </row>
        <row r="225">
          <cell r="A225" t="str">
            <v>5-1-1-5-006-0001-00000041-000-0000</v>
          </cell>
          <cell r="B225" t="str">
            <v>OMAR LARA LUJAN</v>
          </cell>
          <cell r="C225">
            <v>6237</v>
          </cell>
          <cell r="D225" t="str">
            <v xml:space="preserve"> </v>
          </cell>
          <cell r="E225">
            <v>623.70000000000005</v>
          </cell>
          <cell r="F225">
            <v>0</v>
          </cell>
          <cell r="G225">
            <v>6860.7</v>
          </cell>
          <cell r="H225" t="str">
            <v xml:space="preserve"> </v>
          </cell>
        </row>
        <row r="226">
          <cell r="A226" t="str">
            <v>5-1-1-5-006-0001-00000042-000-0000</v>
          </cell>
          <cell r="B226" t="str">
            <v>JAVIER MARTINEZ JOSE</v>
          </cell>
          <cell r="C226">
            <v>3721.41</v>
          </cell>
          <cell r="D226" t="str">
            <v xml:space="preserve"> </v>
          </cell>
          <cell r="E226">
            <v>0</v>
          </cell>
          <cell r="F226">
            <v>0</v>
          </cell>
          <cell r="G226">
            <v>3721.41</v>
          </cell>
          <cell r="H226" t="str">
            <v xml:space="preserve"> </v>
          </cell>
        </row>
        <row r="227">
          <cell r="A227" t="str">
            <v>5-1-1-5-006-0001-00000043-000-0000</v>
          </cell>
          <cell r="B227" t="str">
            <v>MARIANA ESPINO DIAZ</v>
          </cell>
          <cell r="C227">
            <v>5613.3</v>
          </cell>
          <cell r="D227" t="str">
            <v xml:space="preserve"> </v>
          </cell>
          <cell r="E227">
            <v>623.70000000000005</v>
          </cell>
          <cell r="F227">
            <v>0</v>
          </cell>
          <cell r="G227">
            <v>6237</v>
          </cell>
          <cell r="H227" t="str">
            <v xml:space="preserve"> </v>
          </cell>
        </row>
        <row r="228">
          <cell r="A228" t="str">
            <v>5-1-1-5-006-0001-00000044-000-0000</v>
          </cell>
          <cell r="B228" t="str">
            <v>JOSE JESUS JORDAN OROZCO</v>
          </cell>
          <cell r="C228">
            <v>4823.28</v>
          </cell>
          <cell r="D228" t="str">
            <v xml:space="preserve"> </v>
          </cell>
          <cell r="E228">
            <v>623.70000000000005</v>
          </cell>
          <cell r="F228">
            <v>0</v>
          </cell>
          <cell r="G228">
            <v>5446.98</v>
          </cell>
          <cell r="H228" t="str">
            <v xml:space="preserve"> </v>
          </cell>
        </row>
        <row r="229">
          <cell r="A229" t="str">
            <v>5-1-1-5-006-0001-00000045-000-0000</v>
          </cell>
          <cell r="B229" t="str">
            <v>CESAR EMMANUEL HERNANDEZ OSUNA</v>
          </cell>
          <cell r="C229">
            <v>4594.59</v>
          </cell>
          <cell r="D229" t="str">
            <v xml:space="preserve"> </v>
          </cell>
          <cell r="E229">
            <v>623.70000000000005</v>
          </cell>
          <cell r="F229">
            <v>0</v>
          </cell>
          <cell r="G229">
            <v>5218.29</v>
          </cell>
          <cell r="H229" t="str">
            <v xml:space="preserve"> </v>
          </cell>
        </row>
        <row r="230">
          <cell r="A230" t="str">
            <v>5-1-1-5-006-0001-00000046-000-0000</v>
          </cell>
          <cell r="B230" t="str">
            <v>ANDRES DE JESUS LEVARIO GOMEZ</v>
          </cell>
          <cell r="C230">
            <v>3097.71</v>
          </cell>
          <cell r="D230" t="str">
            <v xml:space="preserve"> </v>
          </cell>
          <cell r="E230">
            <v>623.70000000000005</v>
          </cell>
          <cell r="F230">
            <v>0</v>
          </cell>
          <cell r="G230">
            <v>3721.41</v>
          </cell>
          <cell r="H230" t="str">
            <v xml:space="preserve"> </v>
          </cell>
        </row>
        <row r="231">
          <cell r="A231" t="str">
            <v>5-1-1-5-006-0001-00000047-000-0000</v>
          </cell>
          <cell r="B231" t="str">
            <v>MANUEL RODRIGO MARQUEZ LOERA</v>
          </cell>
          <cell r="C231">
            <v>1746.35</v>
          </cell>
          <cell r="D231" t="str">
            <v xml:space="preserve"> </v>
          </cell>
          <cell r="E231">
            <v>623.70000000000005</v>
          </cell>
          <cell r="F231">
            <v>0</v>
          </cell>
          <cell r="G231">
            <v>2370.0500000000002</v>
          </cell>
          <cell r="H231" t="str">
            <v xml:space="preserve"> </v>
          </cell>
        </row>
        <row r="232">
          <cell r="A232" t="str">
            <v>5-1-1-5-006-0001-00000048-000-0000</v>
          </cell>
          <cell r="B232" t="str">
            <v>MARIANA LIZETH SALAS ARIAS</v>
          </cell>
          <cell r="C232">
            <v>1746.35</v>
          </cell>
          <cell r="D232" t="str">
            <v xml:space="preserve"> </v>
          </cell>
          <cell r="E232">
            <v>623.70000000000005</v>
          </cell>
          <cell r="F232">
            <v>0</v>
          </cell>
          <cell r="G232">
            <v>2370.0500000000002</v>
          </cell>
          <cell r="H232" t="str">
            <v xml:space="preserve"> </v>
          </cell>
        </row>
        <row r="233">
          <cell r="A233" t="str">
            <v>5-1-1-5-006-0001-00000049-000-0000</v>
          </cell>
          <cell r="B233" t="str">
            <v>JORGE ARMANDO ERIVES RAMIREZ</v>
          </cell>
          <cell r="C233">
            <v>1185.03</v>
          </cell>
          <cell r="D233" t="str">
            <v xml:space="preserve"> </v>
          </cell>
          <cell r="E233">
            <v>623.70000000000005</v>
          </cell>
          <cell r="F233">
            <v>0</v>
          </cell>
          <cell r="G233">
            <v>1808.73</v>
          </cell>
          <cell r="H233" t="str">
            <v xml:space="preserve"> </v>
          </cell>
        </row>
        <row r="234">
          <cell r="A234" t="str">
            <v>5-1-1-5-006-0001-00000050-000-0000</v>
          </cell>
          <cell r="B234" t="str">
            <v>OSCAR ANDRES DE LA PAZ CALDERON</v>
          </cell>
          <cell r="C234">
            <v>1039.5</v>
          </cell>
          <cell r="D234" t="str">
            <v xml:space="preserve"> </v>
          </cell>
          <cell r="E234">
            <v>623.70000000000005</v>
          </cell>
          <cell r="F234">
            <v>0</v>
          </cell>
          <cell r="G234">
            <v>1663.2</v>
          </cell>
          <cell r="H234" t="str">
            <v xml:space="preserve"> </v>
          </cell>
        </row>
        <row r="235">
          <cell r="A235" t="str">
            <v>5-1-1-5-006-0001-00000051-000-0000</v>
          </cell>
          <cell r="B235" t="str">
            <v>JESUS GUILLERMO QUINTANA CHAVEZ</v>
          </cell>
          <cell r="C235">
            <v>831.6</v>
          </cell>
          <cell r="D235" t="str">
            <v xml:space="preserve"> </v>
          </cell>
          <cell r="E235">
            <v>623.70000000000005</v>
          </cell>
          <cell r="F235">
            <v>0</v>
          </cell>
          <cell r="G235">
            <v>1455.3</v>
          </cell>
          <cell r="H235" t="str">
            <v xml:space="preserve"> </v>
          </cell>
        </row>
        <row r="236">
          <cell r="A236" t="str">
            <v>5-1-1-5-006-0001-00000052-000-0000</v>
          </cell>
          <cell r="B236" t="str">
            <v>KARINA FERNANDEZ MORALES</v>
          </cell>
          <cell r="C236">
            <v>748.44</v>
          </cell>
          <cell r="D236" t="str">
            <v xml:space="preserve"> </v>
          </cell>
          <cell r="E236">
            <v>623.70000000000005</v>
          </cell>
          <cell r="F236">
            <v>0</v>
          </cell>
          <cell r="G236">
            <v>1372.14</v>
          </cell>
          <cell r="H236" t="str">
            <v xml:space="preserve"> </v>
          </cell>
        </row>
        <row r="237">
          <cell r="A237" t="str">
            <v>5-1-1-5-006-0001-00000053-000-0000</v>
          </cell>
          <cell r="B237" t="str">
            <v>CLAUDIA KARINA FUENTES TELLEZ</v>
          </cell>
          <cell r="C237">
            <v>0</v>
          </cell>
          <cell r="D237" t="str">
            <v xml:space="preserve"> </v>
          </cell>
          <cell r="E237">
            <v>311.85000000000002</v>
          </cell>
          <cell r="F237">
            <v>0</v>
          </cell>
          <cell r="G237">
            <v>311.85000000000002</v>
          </cell>
          <cell r="H237" t="str">
            <v xml:space="preserve"> </v>
          </cell>
        </row>
        <row r="238">
          <cell r="A238" t="str">
            <v>5-1-1-5-006-0002-00000000-000-0000</v>
          </cell>
          <cell r="B238" t="str">
            <v>AYUDA TRANSPORTE</v>
          </cell>
          <cell r="C238">
            <v>14001.13</v>
          </cell>
          <cell r="D238" t="str">
            <v xml:space="preserve"> </v>
          </cell>
          <cell r="E238">
            <v>2943.6</v>
          </cell>
          <cell r="F238">
            <v>0</v>
          </cell>
          <cell r="G238">
            <v>16944.73</v>
          </cell>
          <cell r="H238" t="str">
            <v xml:space="preserve"> </v>
          </cell>
        </row>
        <row r="239">
          <cell r="A239" t="str">
            <v>5-1-1-5-006-0002-00000039-000-0000</v>
          </cell>
          <cell r="B239" t="str">
            <v>DIEGO ARMANDO GONZALEZ SALAS</v>
          </cell>
          <cell r="C239">
            <v>2943.6</v>
          </cell>
          <cell r="D239" t="str">
            <v xml:space="preserve"> </v>
          </cell>
          <cell r="E239">
            <v>0</v>
          </cell>
          <cell r="F239">
            <v>0</v>
          </cell>
          <cell r="G239">
            <v>2943.6</v>
          </cell>
          <cell r="H239" t="str">
            <v xml:space="preserve"> </v>
          </cell>
        </row>
        <row r="240">
          <cell r="A240" t="str">
            <v>5-1-1-5-006-0002-00000040-000-0000</v>
          </cell>
          <cell r="B240" t="str">
            <v>OMAR LARA LUJAN</v>
          </cell>
          <cell r="C240">
            <v>4906.5</v>
          </cell>
          <cell r="D240" t="str">
            <v xml:space="preserve"> </v>
          </cell>
          <cell r="E240">
            <v>490.6</v>
          </cell>
          <cell r="F240">
            <v>0</v>
          </cell>
          <cell r="G240">
            <v>5397.1</v>
          </cell>
          <cell r="H240" t="str">
            <v xml:space="preserve"> </v>
          </cell>
        </row>
        <row r="241">
          <cell r="A241" t="str">
            <v>5-1-1-5-006-0002-00000041-000-0000</v>
          </cell>
          <cell r="B241" t="str">
            <v>ANDRES DE JESUS LEVARIO GOMEZ</v>
          </cell>
          <cell r="C241">
            <v>1062.9000000000001</v>
          </cell>
          <cell r="D241" t="str">
            <v xml:space="preserve"> </v>
          </cell>
          <cell r="E241">
            <v>0</v>
          </cell>
          <cell r="F241">
            <v>0</v>
          </cell>
          <cell r="G241">
            <v>1062.9000000000001</v>
          </cell>
          <cell r="H241" t="str">
            <v xml:space="preserve"> </v>
          </cell>
        </row>
        <row r="242">
          <cell r="A242" t="str">
            <v>5-1-1-5-006-0002-00000047-000-0000</v>
          </cell>
          <cell r="B242" t="str">
            <v>MANUEL RODRIGO MARQUEZ LOERA</v>
          </cell>
          <cell r="C242">
            <v>1374.2</v>
          </cell>
          <cell r="D242" t="str">
            <v xml:space="preserve"> </v>
          </cell>
          <cell r="E242">
            <v>490.6</v>
          </cell>
          <cell r="F242">
            <v>0</v>
          </cell>
          <cell r="G242">
            <v>1864.8</v>
          </cell>
          <cell r="H242" t="str">
            <v xml:space="preserve"> </v>
          </cell>
        </row>
        <row r="243">
          <cell r="A243" t="str">
            <v>5-1-1-5-006-0002-00000048-000-0000</v>
          </cell>
          <cell r="B243" t="str">
            <v>MARIANA LIZETH SALAS ARIAS</v>
          </cell>
          <cell r="C243">
            <v>1374.2</v>
          </cell>
          <cell r="D243" t="str">
            <v xml:space="preserve"> </v>
          </cell>
          <cell r="E243">
            <v>490.6</v>
          </cell>
          <cell r="F243">
            <v>0</v>
          </cell>
          <cell r="G243">
            <v>1864.8</v>
          </cell>
          <cell r="H243" t="str">
            <v xml:space="preserve"> </v>
          </cell>
        </row>
        <row r="244">
          <cell r="A244" t="str">
            <v>5-1-1-5-006-0002-00000049-000-0000</v>
          </cell>
          <cell r="B244" t="str">
            <v>JORGE ARMANDO ERIVES RAMIREZ</v>
          </cell>
          <cell r="C244">
            <v>932.64</v>
          </cell>
          <cell r="D244" t="str">
            <v xml:space="preserve"> </v>
          </cell>
          <cell r="E244">
            <v>490.6</v>
          </cell>
          <cell r="F244">
            <v>0</v>
          </cell>
          <cell r="G244">
            <v>1423.24</v>
          </cell>
          <cell r="H244" t="str">
            <v xml:space="preserve"> </v>
          </cell>
        </row>
        <row r="245">
          <cell r="A245" t="str">
            <v>5-1-1-5-006-0002-00000050-000-0000</v>
          </cell>
          <cell r="B245" t="str">
            <v>OSCAR ANDRES DE LA PAZ CALDERON</v>
          </cell>
          <cell r="C245">
            <v>818.17</v>
          </cell>
          <cell r="D245" t="str">
            <v xml:space="preserve"> </v>
          </cell>
          <cell r="E245">
            <v>490.6</v>
          </cell>
          <cell r="F245">
            <v>0</v>
          </cell>
          <cell r="G245">
            <v>1308.77</v>
          </cell>
          <cell r="H245" t="str">
            <v xml:space="preserve"> </v>
          </cell>
        </row>
        <row r="246">
          <cell r="A246" t="str">
            <v>5-1-1-5-006-0002-00000052-000-0000</v>
          </cell>
          <cell r="B246" t="str">
            <v>KARINA FERNANDEZ MORALES</v>
          </cell>
          <cell r="C246">
            <v>588.91999999999996</v>
          </cell>
          <cell r="D246" t="str">
            <v xml:space="preserve"> </v>
          </cell>
          <cell r="E246">
            <v>490.6</v>
          </cell>
          <cell r="F246">
            <v>0</v>
          </cell>
          <cell r="G246">
            <v>1079.52</v>
          </cell>
          <cell r="H246" t="str">
            <v xml:space="preserve"> </v>
          </cell>
        </row>
        <row r="247">
          <cell r="A247" t="str">
            <v>5-1-1-5-006-0003-00000000-000-0000</v>
          </cell>
          <cell r="B247" t="str">
            <v>DIVERSAS PRESTACIONES</v>
          </cell>
          <cell r="C247">
            <v>29686</v>
          </cell>
          <cell r="D247" t="str">
            <v xml:space="preserve"> </v>
          </cell>
          <cell r="E247">
            <v>8166.4</v>
          </cell>
          <cell r="F247">
            <v>0</v>
          </cell>
          <cell r="G247">
            <v>37852.400000000001</v>
          </cell>
          <cell r="H247" t="str">
            <v xml:space="preserve"> </v>
          </cell>
        </row>
        <row r="248">
          <cell r="A248" t="str">
            <v>5-1-1-5-006-0003-00000007-000-0000</v>
          </cell>
          <cell r="B248" t="str">
            <v>ANDREA GOMEZ SOTELO</v>
          </cell>
          <cell r="C248">
            <v>1399.28</v>
          </cell>
          <cell r="D248" t="str">
            <v xml:space="preserve"> </v>
          </cell>
          <cell r="E248">
            <v>371.2</v>
          </cell>
          <cell r="F248">
            <v>0</v>
          </cell>
          <cell r="G248">
            <v>1770.48</v>
          </cell>
          <cell r="H248" t="str">
            <v xml:space="preserve"> </v>
          </cell>
        </row>
        <row r="249">
          <cell r="A249" t="str">
            <v>5-1-1-5-006-0003-00000008-000-0000</v>
          </cell>
          <cell r="B249" t="str">
            <v>SOLEDAD HERNANDEZ CASTILLO</v>
          </cell>
          <cell r="C249">
            <v>1399.28</v>
          </cell>
          <cell r="D249" t="str">
            <v xml:space="preserve"> </v>
          </cell>
          <cell r="E249">
            <v>371.2</v>
          </cell>
          <cell r="F249">
            <v>0</v>
          </cell>
          <cell r="G249">
            <v>1770.48</v>
          </cell>
          <cell r="H249" t="str">
            <v xml:space="preserve"> </v>
          </cell>
        </row>
        <row r="250">
          <cell r="A250" t="str">
            <v>5-1-1-5-006-0003-00000009-000-0000</v>
          </cell>
          <cell r="B250" t="str">
            <v>OMAYRA FONTES GUTIERREZ</v>
          </cell>
          <cell r="C250">
            <v>1399.28</v>
          </cell>
          <cell r="D250" t="str">
            <v xml:space="preserve"> </v>
          </cell>
          <cell r="E250">
            <v>371.2</v>
          </cell>
          <cell r="F250">
            <v>0</v>
          </cell>
          <cell r="G250">
            <v>1770.48</v>
          </cell>
          <cell r="H250" t="str">
            <v xml:space="preserve"> </v>
          </cell>
        </row>
        <row r="251">
          <cell r="A251" t="str">
            <v>5-1-1-5-006-0003-00000017-000-0000</v>
          </cell>
          <cell r="B251" t="str">
            <v>ERNESTO GERARDO GUERRERO DURAN</v>
          </cell>
          <cell r="C251">
            <v>1399.28</v>
          </cell>
          <cell r="D251" t="str">
            <v xml:space="preserve"> </v>
          </cell>
          <cell r="E251">
            <v>371.2</v>
          </cell>
          <cell r="F251">
            <v>0</v>
          </cell>
          <cell r="G251">
            <v>1770.48</v>
          </cell>
          <cell r="H251" t="str">
            <v xml:space="preserve"> </v>
          </cell>
        </row>
        <row r="252">
          <cell r="A252" t="str">
            <v>5-1-1-5-006-0003-00000029-000-0000</v>
          </cell>
          <cell r="B252" t="str">
            <v>YARELY ANAI ALCOCER ORTEGA</v>
          </cell>
          <cell r="C252">
            <v>649.28</v>
          </cell>
          <cell r="D252" t="str">
            <v xml:space="preserve"> </v>
          </cell>
          <cell r="E252">
            <v>0</v>
          </cell>
          <cell r="F252">
            <v>0</v>
          </cell>
          <cell r="G252">
            <v>649.28</v>
          </cell>
          <cell r="H252" t="str">
            <v xml:space="preserve"> </v>
          </cell>
        </row>
        <row r="253">
          <cell r="A253" t="str">
            <v>5-1-1-5-006-0003-00000030-000-0000</v>
          </cell>
          <cell r="B253" t="str">
            <v>ARTURO ACOSTA FERNANDEZ</v>
          </cell>
          <cell r="C253">
            <v>1399.28</v>
          </cell>
          <cell r="D253" t="str">
            <v xml:space="preserve"> </v>
          </cell>
          <cell r="E253">
            <v>0</v>
          </cell>
          <cell r="F253">
            <v>0</v>
          </cell>
          <cell r="G253">
            <v>1399.28</v>
          </cell>
          <cell r="H253" t="str">
            <v xml:space="preserve"> </v>
          </cell>
        </row>
        <row r="254">
          <cell r="A254" t="str">
            <v>5-1-1-5-006-0003-00000031-000-0000</v>
          </cell>
          <cell r="B254" t="str">
            <v>MONICA CECILIA CONTRERAS BERMUDEZ</v>
          </cell>
          <cell r="C254">
            <v>1399.28</v>
          </cell>
          <cell r="D254" t="str">
            <v xml:space="preserve"> </v>
          </cell>
          <cell r="E254">
            <v>0</v>
          </cell>
          <cell r="F254">
            <v>0</v>
          </cell>
          <cell r="G254">
            <v>1399.28</v>
          </cell>
          <cell r="H254" t="str">
            <v xml:space="preserve"> </v>
          </cell>
        </row>
        <row r="255">
          <cell r="A255" t="str">
            <v>5-1-1-5-006-0003-00000032-000-0000</v>
          </cell>
          <cell r="B255" t="str">
            <v>CYNTHIA LYZZETHE LOZANO RAMIREZ</v>
          </cell>
          <cell r="C255">
            <v>1399.28</v>
          </cell>
          <cell r="D255" t="str">
            <v xml:space="preserve"> </v>
          </cell>
          <cell r="E255">
            <v>371.2</v>
          </cell>
          <cell r="F255">
            <v>0</v>
          </cell>
          <cell r="G255">
            <v>1770.48</v>
          </cell>
          <cell r="H255" t="str">
            <v xml:space="preserve"> </v>
          </cell>
        </row>
        <row r="256">
          <cell r="A256" t="str">
            <v>5-1-1-5-006-0003-00000035-000-0000</v>
          </cell>
          <cell r="B256" t="str">
            <v>CLAUDIA MARCELA SANABRIA TRILLO</v>
          </cell>
          <cell r="C256">
            <v>1399.28</v>
          </cell>
          <cell r="D256" t="str">
            <v xml:space="preserve"> </v>
          </cell>
          <cell r="E256">
            <v>371.2</v>
          </cell>
          <cell r="F256">
            <v>0</v>
          </cell>
          <cell r="G256">
            <v>1770.48</v>
          </cell>
          <cell r="H256" t="str">
            <v xml:space="preserve"> </v>
          </cell>
        </row>
        <row r="257">
          <cell r="A257" t="str">
            <v>5-1-1-5-006-0003-00000037-000-0000</v>
          </cell>
          <cell r="B257" t="str">
            <v>YESENIA ARACELI CARDENAS BALDERRAMA</v>
          </cell>
          <cell r="C257">
            <v>649.28</v>
          </cell>
          <cell r="D257" t="str">
            <v xml:space="preserve"> </v>
          </cell>
          <cell r="E257">
            <v>0</v>
          </cell>
          <cell r="F257">
            <v>0</v>
          </cell>
          <cell r="G257">
            <v>649.28</v>
          </cell>
          <cell r="H257" t="str">
            <v xml:space="preserve"> </v>
          </cell>
        </row>
        <row r="258">
          <cell r="A258" t="str">
            <v>5-1-1-5-006-0003-00000038-000-0000</v>
          </cell>
          <cell r="B258" t="str">
            <v>CRISTY GRICEL JURADO ORTIZ</v>
          </cell>
          <cell r="C258">
            <v>1399.28</v>
          </cell>
          <cell r="D258" t="str">
            <v xml:space="preserve"> </v>
          </cell>
          <cell r="E258">
            <v>371.2</v>
          </cell>
          <cell r="F258">
            <v>0</v>
          </cell>
          <cell r="G258">
            <v>1770.48</v>
          </cell>
          <cell r="H258" t="str">
            <v xml:space="preserve"> </v>
          </cell>
        </row>
        <row r="259">
          <cell r="A259" t="str">
            <v>5-1-1-5-006-0003-00000039-000-0000</v>
          </cell>
          <cell r="B259" t="str">
            <v>DIEGO ARMANDO GONZALEZ SALAS</v>
          </cell>
          <cell r="C259">
            <v>1399.28</v>
          </cell>
          <cell r="D259" t="str">
            <v xml:space="preserve"> </v>
          </cell>
          <cell r="E259">
            <v>371.2</v>
          </cell>
          <cell r="F259">
            <v>0</v>
          </cell>
          <cell r="G259">
            <v>1770.48</v>
          </cell>
          <cell r="H259" t="str">
            <v xml:space="preserve"> </v>
          </cell>
        </row>
        <row r="260">
          <cell r="A260" t="str">
            <v>5-1-1-5-006-0003-00000040-000-0000</v>
          </cell>
          <cell r="B260" t="str">
            <v>MA ALEJANDRA GUTIERREZ BORUNDA</v>
          </cell>
          <cell r="C260">
            <v>1399.28</v>
          </cell>
          <cell r="D260" t="str">
            <v xml:space="preserve"> </v>
          </cell>
          <cell r="E260">
            <v>371.2</v>
          </cell>
          <cell r="F260">
            <v>0</v>
          </cell>
          <cell r="G260">
            <v>1770.48</v>
          </cell>
          <cell r="H260" t="str">
            <v xml:space="preserve"> </v>
          </cell>
        </row>
        <row r="261">
          <cell r="A261" t="str">
            <v>5-1-1-5-006-0003-00000041-000-0000</v>
          </cell>
          <cell r="B261" t="str">
            <v>JAVIER MARTINEZ JOSE</v>
          </cell>
          <cell r="C261">
            <v>649.27</v>
          </cell>
          <cell r="D261" t="str">
            <v xml:space="preserve"> </v>
          </cell>
          <cell r="E261">
            <v>0</v>
          </cell>
          <cell r="F261">
            <v>0</v>
          </cell>
          <cell r="G261">
            <v>649.27</v>
          </cell>
          <cell r="H261" t="str">
            <v xml:space="preserve"> </v>
          </cell>
        </row>
        <row r="262">
          <cell r="A262" t="str">
            <v>5-1-1-5-006-0003-00000042-000-0000</v>
          </cell>
          <cell r="B262" t="str">
            <v>OMAR LARA LUJAN</v>
          </cell>
          <cell r="C262">
            <v>2394.56</v>
          </cell>
          <cell r="D262" t="str">
            <v xml:space="preserve"> </v>
          </cell>
          <cell r="E262">
            <v>0</v>
          </cell>
          <cell r="F262">
            <v>0</v>
          </cell>
          <cell r="G262">
            <v>2394.56</v>
          </cell>
          <cell r="H262" t="str">
            <v xml:space="preserve"> </v>
          </cell>
        </row>
        <row r="263">
          <cell r="A263" t="str">
            <v>5-1-1-5-006-0003-00000043-000-0000</v>
          </cell>
          <cell r="B263" t="str">
            <v>MARIANA ESPINO DIAZ</v>
          </cell>
          <cell r="C263">
            <v>1399.27</v>
          </cell>
          <cell r="D263" t="str">
            <v xml:space="preserve"> </v>
          </cell>
          <cell r="E263">
            <v>371.2</v>
          </cell>
          <cell r="F263">
            <v>0</v>
          </cell>
          <cell r="G263">
            <v>1770.47</v>
          </cell>
          <cell r="H263" t="str">
            <v xml:space="preserve"> </v>
          </cell>
        </row>
        <row r="264">
          <cell r="A264" t="str">
            <v>5-1-1-5-006-0003-00000044-000-0000</v>
          </cell>
          <cell r="B264" t="str">
            <v>JOSE JESUS JORDAN OROZCO</v>
          </cell>
          <cell r="C264">
            <v>649.27</v>
          </cell>
          <cell r="D264" t="str">
            <v xml:space="preserve"> </v>
          </cell>
          <cell r="E264">
            <v>371.2</v>
          </cell>
          <cell r="F264">
            <v>0</v>
          </cell>
          <cell r="G264">
            <v>1020.47</v>
          </cell>
          <cell r="H264" t="str">
            <v xml:space="preserve"> </v>
          </cell>
        </row>
        <row r="265">
          <cell r="A265" t="str">
            <v>5-1-1-5-006-0003-00000045-000-0000</v>
          </cell>
          <cell r="B265" t="str">
            <v>CESAR EMMANUEL HERNANDEZ OSUNA</v>
          </cell>
          <cell r="C265">
            <v>1399.27</v>
          </cell>
          <cell r="D265" t="str">
            <v xml:space="preserve"> </v>
          </cell>
          <cell r="E265">
            <v>371.2</v>
          </cell>
          <cell r="F265">
            <v>0</v>
          </cell>
          <cell r="G265">
            <v>1770.47</v>
          </cell>
          <cell r="H265" t="str">
            <v xml:space="preserve"> </v>
          </cell>
        </row>
        <row r="266">
          <cell r="A266" t="str">
            <v>5-1-1-5-006-0003-00000046-000-0000</v>
          </cell>
          <cell r="B266" t="str">
            <v>ANDRES DE JESUS LEVARIO GOMEZ</v>
          </cell>
          <cell r="C266">
            <v>1413.52</v>
          </cell>
          <cell r="D266" t="str">
            <v xml:space="preserve"> </v>
          </cell>
          <cell r="E266">
            <v>371.2</v>
          </cell>
          <cell r="F266">
            <v>0</v>
          </cell>
          <cell r="G266">
            <v>1784.72</v>
          </cell>
          <cell r="H266" t="str">
            <v xml:space="preserve"> </v>
          </cell>
        </row>
        <row r="267">
          <cell r="A267" t="str">
            <v>5-1-1-5-006-0003-00000047-000-0000</v>
          </cell>
          <cell r="B267" t="str">
            <v>MANUEL RODRIGO MARQUEZ LOERA</v>
          </cell>
          <cell r="C267">
            <v>750</v>
          </cell>
          <cell r="D267" t="str">
            <v xml:space="preserve"> </v>
          </cell>
          <cell r="E267">
            <v>371.2</v>
          </cell>
          <cell r="F267">
            <v>0</v>
          </cell>
          <cell r="G267">
            <v>1121.2</v>
          </cell>
          <cell r="H267" t="str">
            <v xml:space="preserve"> </v>
          </cell>
        </row>
        <row r="268">
          <cell r="A268" t="str">
            <v>5-1-1-5-006-0003-00000048-000-0000</v>
          </cell>
          <cell r="B268" t="str">
            <v>MARIANA LIZETH SALAS ARIAS</v>
          </cell>
          <cell r="C268">
            <v>750</v>
          </cell>
          <cell r="D268" t="str">
            <v xml:space="preserve"> </v>
          </cell>
          <cell r="E268">
            <v>371.2</v>
          </cell>
          <cell r="F268">
            <v>0</v>
          </cell>
          <cell r="G268">
            <v>1121.2</v>
          </cell>
          <cell r="H268" t="str">
            <v xml:space="preserve"> </v>
          </cell>
        </row>
        <row r="269">
          <cell r="A269" t="str">
            <v>5-1-1-5-006-0003-00000049-000-0000</v>
          </cell>
          <cell r="B269" t="str">
            <v>JORGE ARMANDO ERIVES RAMIREZ</v>
          </cell>
          <cell r="C269">
            <v>1386.2</v>
          </cell>
          <cell r="D269" t="str">
            <v xml:space="preserve"> </v>
          </cell>
          <cell r="E269">
            <v>371.2</v>
          </cell>
          <cell r="F269">
            <v>0</v>
          </cell>
          <cell r="G269">
            <v>1757.4</v>
          </cell>
          <cell r="H269" t="str">
            <v xml:space="preserve"> </v>
          </cell>
        </row>
        <row r="270">
          <cell r="A270" t="str">
            <v>5-1-1-5-006-0003-00000050-000-0000</v>
          </cell>
          <cell r="B270" t="str">
            <v xml:space="preserve">JESUS GUILLERMO QUINTANA CHAVEZ </v>
          </cell>
          <cell r="C270">
            <v>1386.2</v>
          </cell>
          <cell r="D270" t="str">
            <v xml:space="preserve"> </v>
          </cell>
          <cell r="E270">
            <v>371.2</v>
          </cell>
          <cell r="F270">
            <v>0</v>
          </cell>
          <cell r="G270">
            <v>1757.4</v>
          </cell>
          <cell r="H270" t="str">
            <v xml:space="preserve"> </v>
          </cell>
        </row>
        <row r="271">
          <cell r="A271" t="str">
            <v>5-1-1-5-006-0003-00000051-000-0000</v>
          </cell>
          <cell r="B271" t="str">
            <v>KARINA FERNANDEZ MORALES</v>
          </cell>
          <cell r="C271">
            <v>817.8</v>
          </cell>
          <cell r="D271" t="str">
            <v xml:space="preserve"> </v>
          </cell>
          <cell r="E271">
            <v>1484.8</v>
          </cell>
          <cell r="F271">
            <v>0</v>
          </cell>
          <cell r="G271">
            <v>2302.6</v>
          </cell>
          <cell r="H271" t="str">
            <v xml:space="preserve"> </v>
          </cell>
        </row>
        <row r="272">
          <cell r="A272" t="str">
            <v>5-1-1-5-006-0003-00000052-000-0000</v>
          </cell>
          <cell r="B272" t="str">
            <v>OSCAR ANDRES DE LA PAZ CALDERON</v>
          </cell>
          <cell r="C272">
            <v>0</v>
          </cell>
          <cell r="D272" t="str">
            <v xml:space="preserve"> </v>
          </cell>
          <cell r="E272">
            <v>371.2</v>
          </cell>
          <cell r="F272">
            <v>0</v>
          </cell>
          <cell r="G272">
            <v>371.2</v>
          </cell>
          <cell r="H272" t="str">
            <v xml:space="preserve"> </v>
          </cell>
        </row>
        <row r="273">
          <cell r="A273" t="str">
            <v>5-1-1-5-006-0005-00000000-000-0000</v>
          </cell>
          <cell r="B273" t="str">
            <v>BONO DE PRODUCTIVIDAD</v>
          </cell>
          <cell r="C273">
            <v>0</v>
          </cell>
          <cell r="D273" t="str">
            <v xml:space="preserve"> </v>
          </cell>
          <cell r="E273">
            <v>25906.11</v>
          </cell>
          <cell r="F273">
            <v>0</v>
          </cell>
          <cell r="G273">
            <v>25906.11</v>
          </cell>
          <cell r="H273" t="str">
            <v xml:space="preserve"> </v>
          </cell>
        </row>
        <row r="274">
          <cell r="A274" t="str">
            <v>5-1-1-5-006-0005-00000007-000-0000</v>
          </cell>
          <cell r="B274" t="str">
            <v>ANDREA GOMEZ SOTELO</v>
          </cell>
          <cell r="C274">
            <v>0</v>
          </cell>
          <cell r="D274" t="str">
            <v xml:space="preserve"> </v>
          </cell>
          <cell r="E274">
            <v>1700</v>
          </cell>
          <cell r="F274">
            <v>0</v>
          </cell>
          <cell r="G274">
            <v>1700</v>
          </cell>
          <cell r="H274" t="str">
            <v xml:space="preserve"> </v>
          </cell>
        </row>
        <row r="275">
          <cell r="A275" t="str">
            <v>5-1-1-5-006-0005-00000008-000-0000</v>
          </cell>
          <cell r="B275" t="str">
            <v>SOLEDAD HERNANDEZ CASTILLO</v>
          </cell>
          <cell r="C275">
            <v>0</v>
          </cell>
          <cell r="D275" t="str">
            <v xml:space="preserve"> </v>
          </cell>
          <cell r="E275">
            <v>1700</v>
          </cell>
          <cell r="F275">
            <v>0</v>
          </cell>
          <cell r="G275">
            <v>1700</v>
          </cell>
          <cell r="H275" t="str">
            <v xml:space="preserve"> </v>
          </cell>
        </row>
        <row r="276">
          <cell r="A276" t="str">
            <v>5-1-1-5-006-0005-00000009-000-0000</v>
          </cell>
          <cell r="B276" t="str">
            <v>OMAYRA FONTES GUTIERREZ</v>
          </cell>
          <cell r="C276">
            <v>0</v>
          </cell>
          <cell r="D276" t="str">
            <v xml:space="preserve"> </v>
          </cell>
          <cell r="E276">
            <v>1700</v>
          </cell>
          <cell r="F276">
            <v>0</v>
          </cell>
          <cell r="G276">
            <v>1700</v>
          </cell>
          <cell r="H276" t="str">
            <v xml:space="preserve"> </v>
          </cell>
        </row>
        <row r="277">
          <cell r="A277" t="str">
            <v>5-1-1-5-006-0005-00000017-000-0000</v>
          </cell>
          <cell r="B277" t="str">
            <v>ERNESTO GERARDO GUERRERO DURAN</v>
          </cell>
          <cell r="C277">
            <v>0</v>
          </cell>
          <cell r="D277" t="str">
            <v xml:space="preserve"> </v>
          </cell>
          <cell r="E277">
            <v>1700</v>
          </cell>
          <cell r="F277">
            <v>0</v>
          </cell>
          <cell r="G277">
            <v>1700</v>
          </cell>
          <cell r="H277" t="str">
            <v xml:space="preserve"> </v>
          </cell>
        </row>
        <row r="278">
          <cell r="A278" t="str">
            <v>5-1-1-5-006-0005-00000032-000-0000</v>
          </cell>
          <cell r="B278" t="str">
            <v>CYNTHIA LYZZETHE LOZANO RAMIREZ</v>
          </cell>
          <cell r="C278">
            <v>0</v>
          </cell>
          <cell r="D278" t="str">
            <v xml:space="preserve"> </v>
          </cell>
          <cell r="E278">
            <v>1700</v>
          </cell>
          <cell r="F278">
            <v>0</v>
          </cell>
          <cell r="G278">
            <v>1700</v>
          </cell>
          <cell r="H278" t="str">
            <v xml:space="preserve"> </v>
          </cell>
        </row>
        <row r="279">
          <cell r="A279" t="str">
            <v>5-1-1-5-006-0005-00000035-000-0000</v>
          </cell>
          <cell r="B279" t="str">
            <v>CLAUDIA MARCELA SANABRIA TRILLO</v>
          </cell>
          <cell r="C279">
            <v>0</v>
          </cell>
          <cell r="D279" t="str">
            <v xml:space="preserve"> </v>
          </cell>
          <cell r="E279">
            <v>1700</v>
          </cell>
          <cell r="F279">
            <v>0</v>
          </cell>
          <cell r="G279">
            <v>1700</v>
          </cell>
          <cell r="H279" t="str">
            <v xml:space="preserve"> </v>
          </cell>
        </row>
        <row r="280">
          <cell r="A280" t="str">
            <v>5-1-1-5-006-0005-00000038-000-0000</v>
          </cell>
          <cell r="B280" t="str">
            <v>CRISTY GRICEL JURADO ORTIZ</v>
          </cell>
          <cell r="C280">
            <v>0</v>
          </cell>
          <cell r="D280" t="str">
            <v xml:space="preserve"> </v>
          </cell>
          <cell r="E280">
            <v>1700</v>
          </cell>
          <cell r="F280">
            <v>0</v>
          </cell>
          <cell r="G280">
            <v>1700</v>
          </cell>
          <cell r="H280" t="str">
            <v xml:space="preserve"> </v>
          </cell>
        </row>
        <row r="281">
          <cell r="A281" t="str">
            <v>5-1-1-5-006-0005-00000039-000-0000</v>
          </cell>
          <cell r="B281" t="str">
            <v>DIEGO ARMANDO GONZALEZ SALAS</v>
          </cell>
          <cell r="C281">
            <v>0</v>
          </cell>
          <cell r="D281" t="str">
            <v xml:space="preserve"> </v>
          </cell>
          <cell r="E281">
            <v>1700</v>
          </cell>
          <cell r="F281">
            <v>0</v>
          </cell>
          <cell r="G281">
            <v>1700</v>
          </cell>
          <cell r="H281" t="str">
            <v xml:space="preserve"> </v>
          </cell>
        </row>
        <row r="282">
          <cell r="A282" t="str">
            <v>5-1-1-5-006-0005-00000040-000-0000</v>
          </cell>
          <cell r="B282" t="str">
            <v>MA ALEJANDRA GUTIERREZ BORUNDA</v>
          </cell>
          <cell r="C282">
            <v>0</v>
          </cell>
          <cell r="D282" t="str">
            <v xml:space="preserve"> </v>
          </cell>
          <cell r="E282">
            <v>1700</v>
          </cell>
          <cell r="F282">
            <v>0</v>
          </cell>
          <cell r="G282">
            <v>1700</v>
          </cell>
          <cell r="H282" t="str">
            <v xml:space="preserve"> </v>
          </cell>
        </row>
        <row r="283">
          <cell r="A283" t="str">
            <v>5-1-1-5-006-0005-00000041-000-0000</v>
          </cell>
          <cell r="B283" t="str">
            <v>OMAR LARA LUJAN</v>
          </cell>
          <cell r="C283">
            <v>0</v>
          </cell>
          <cell r="D283" t="str">
            <v xml:space="preserve"> </v>
          </cell>
          <cell r="E283">
            <v>1700</v>
          </cell>
          <cell r="F283">
            <v>0</v>
          </cell>
          <cell r="G283">
            <v>1700</v>
          </cell>
          <cell r="H283" t="str">
            <v xml:space="preserve"> </v>
          </cell>
        </row>
        <row r="284">
          <cell r="A284" t="str">
            <v>5-1-1-5-006-0005-00000042-000-0000</v>
          </cell>
          <cell r="B284" t="str">
            <v>MARIANA ESPINO DIAZ</v>
          </cell>
          <cell r="C284">
            <v>0</v>
          </cell>
          <cell r="D284" t="str">
            <v xml:space="preserve"> </v>
          </cell>
          <cell r="E284">
            <v>1572.5</v>
          </cell>
          <cell r="F284">
            <v>0</v>
          </cell>
          <cell r="G284">
            <v>1572.5</v>
          </cell>
          <cell r="H284" t="str">
            <v xml:space="preserve"> </v>
          </cell>
        </row>
        <row r="285">
          <cell r="A285" t="str">
            <v>5-1-1-5-006-0005-00000043-000-0000</v>
          </cell>
          <cell r="B285" t="str">
            <v>JOSE JESUS JORDAN OROZCO</v>
          </cell>
          <cell r="C285">
            <v>0</v>
          </cell>
          <cell r="D285" t="str">
            <v xml:space="preserve"> </v>
          </cell>
          <cell r="E285">
            <v>1402.5</v>
          </cell>
          <cell r="F285">
            <v>0</v>
          </cell>
          <cell r="G285">
            <v>1402.5</v>
          </cell>
          <cell r="H285" t="str">
            <v xml:space="preserve"> </v>
          </cell>
        </row>
        <row r="286">
          <cell r="A286" t="str">
            <v>5-1-1-5-006-0005-00000044-000-0000</v>
          </cell>
          <cell r="B286" t="str">
            <v>CESAR EMMANUEL HERNDEZ OSUNA</v>
          </cell>
          <cell r="C286">
            <v>0</v>
          </cell>
          <cell r="D286" t="str">
            <v xml:space="preserve"> </v>
          </cell>
          <cell r="E286">
            <v>1350.56</v>
          </cell>
          <cell r="F286">
            <v>0</v>
          </cell>
          <cell r="G286">
            <v>1350.56</v>
          </cell>
          <cell r="H286" t="str">
            <v xml:space="preserve"> </v>
          </cell>
        </row>
        <row r="287">
          <cell r="A287" t="str">
            <v>5-1-1-5-006-0005-00000045-000-0000</v>
          </cell>
          <cell r="B287" t="str">
            <v>ANDRES DE JESUS LEVARIO GOMEZ</v>
          </cell>
          <cell r="C287">
            <v>0</v>
          </cell>
          <cell r="D287" t="str">
            <v xml:space="preserve"> </v>
          </cell>
          <cell r="E287">
            <v>1001.11</v>
          </cell>
          <cell r="F287">
            <v>0</v>
          </cell>
          <cell r="G287">
            <v>1001.11</v>
          </cell>
          <cell r="H287" t="str">
            <v xml:space="preserve"> </v>
          </cell>
        </row>
        <row r="288">
          <cell r="A288" t="str">
            <v>5-1-1-5-006-0005-00000046-000-0000</v>
          </cell>
          <cell r="B288" t="str">
            <v>MANUEL RODRIGO MARQUEZ LOERA</v>
          </cell>
          <cell r="C288">
            <v>0</v>
          </cell>
          <cell r="D288" t="str">
            <v xml:space="preserve"> </v>
          </cell>
          <cell r="E288">
            <v>689.44</v>
          </cell>
          <cell r="F288">
            <v>0</v>
          </cell>
          <cell r="G288">
            <v>689.44</v>
          </cell>
          <cell r="H288" t="str">
            <v xml:space="preserve"> </v>
          </cell>
        </row>
        <row r="289">
          <cell r="A289" t="str">
            <v>5-1-1-5-006-0005-00000047-000-0000</v>
          </cell>
          <cell r="B289" t="str">
            <v>MARIANA LIZETH SALAS ARIAS</v>
          </cell>
          <cell r="C289">
            <v>0</v>
          </cell>
          <cell r="D289" t="str">
            <v xml:space="preserve"> </v>
          </cell>
          <cell r="E289">
            <v>689.44</v>
          </cell>
          <cell r="F289">
            <v>0</v>
          </cell>
          <cell r="G289">
            <v>689.44</v>
          </cell>
          <cell r="H289" t="str">
            <v xml:space="preserve"> </v>
          </cell>
        </row>
        <row r="290">
          <cell r="A290" t="str">
            <v>5-1-1-5-006-0005-00000048-000-0000</v>
          </cell>
          <cell r="B290" t="str">
            <v>JORGE ARMANDO ERIVES RAMIREZ</v>
          </cell>
          <cell r="C290">
            <v>0</v>
          </cell>
          <cell r="D290" t="str">
            <v xml:space="preserve"> </v>
          </cell>
          <cell r="E290">
            <v>557.22</v>
          </cell>
          <cell r="F290">
            <v>0</v>
          </cell>
          <cell r="G290">
            <v>557.22</v>
          </cell>
          <cell r="H290" t="str">
            <v xml:space="preserve"> </v>
          </cell>
        </row>
        <row r="291">
          <cell r="A291" t="str">
            <v>5-1-1-5-006-0005-00000049-000-0000</v>
          </cell>
          <cell r="B291" t="str">
            <v>OSCAR ANDRES DE LA PAZ CALDERON</v>
          </cell>
          <cell r="C291">
            <v>0</v>
          </cell>
          <cell r="D291" t="str">
            <v xml:space="preserve"> </v>
          </cell>
          <cell r="E291">
            <v>524.16999999999996</v>
          </cell>
          <cell r="F291">
            <v>0</v>
          </cell>
          <cell r="G291">
            <v>524.16999999999996</v>
          </cell>
          <cell r="H291" t="str">
            <v xml:space="preserve"> </v>
          </cell>
        </row>
        <row r="292">
          <cell r="A292" t="str">
            <v>5-1-1-5-006-0005-00000050-000-0000</v>
          </cell>
          <cell r="B292" t="str">
            <v>JESUS GUILLERMO QUINTANA CHAVEZ</v>
          </cell>
          <cell r="C292">
            <v>0</v>
          </cell>
          <cell r="D292" t="str">
            <v xml:space="preserve"> </v>
          </cell>
          <cell r="E292">
            <v>476.94</v>
          </cell>
          <cell r="F292">
            <v>0</v>
          </cell>
          <cell r="G292">
            <v>476.94</v>
          </cell>
          <cell r="H292" t="str">
            <v xml:space="preserve"> </v>
          </cell>
        </row>
        <row r="293">
          <cell r="A293" t="str">
            <v>5-1-1-5-006-0005-00000051-000-0000</v>
          </cell>
          <cell r="B293" t="str">
            <v>KARINA FERNADEZ MORALES</v>
          </cell>
          <cell r="C293">
            <v>0</v>
          </cell>
          <cell r="D293" t="str">
            <v xml:space="preserve"> </v>
          </cell>
          <cell r="E293">
            <v>458.06</v>
          </cell>
          <cell r="F293">
            <v>0</v>
          </cell>
          <cell r="G293">
            <v>458.06</v>
          </cell>
          <cell r="H293" t="str">
            <v xml:space="preserve"> </v>
          </cell>
        </row>
        <row r="294">
          <cell r="A294" t="str">
            <v>5-1-1-5-006-0005-00000052-000-0000</v>
          </cell>
          <cell r="B294" t="str">
            <v>CLAUDIA KARINA FUENTES TELLEZ</v>
          </cell>
          <cell r="C294">
            <v>0</v>
          </cell>
          <cell r="D294" t="str">
            <v xml:space="preserve"> </v>
          </cell>
          <cell r="E294">
            <v>184.17</v>
          </cell>
          <cell r="F294">
            <v>0</v>
          </cell>
          <cell r="G294">
            <v>184.17</v>
          </cell>
          <cell r="H294" t="str">
            <v xml:space="preserve"> </v>
          </cell>
        </row>
        <row r="295">
          <cell r="A295" t="str">
            <v>5-1-2-0-000-0000-00000000-000-0000</v>
          </cell>
          <cell r="B295" t="str">
            <v>MATERIALES Y SUMINISTROS</v>
          </cell>
          <cell r="C295">
            <v>127046.09</v>
          </cell>
          <cell r="D295" t="str">
            <v xml:space="preserve"> </v>
          </cell>
          <cell r="E295">
            <v>26096.87</v>
          </cell>
          <cell r="F295">
            <v>0</v>
          </cell>
          <cell r="G295">
            <v>153142.96</v>
          </cell>
          <cell r="H295" t="str">
            <v xml:space="preserve"> </v>
          </cell>
        </row>
        <row r="296">
          <cell r="A296" t="str">
            <v>5-1-2-1-000-0000-00000000-000-0000</v>
          </cell>
          <cell r="B296" t="str">
            <v>MATERIAL DE ADMON, EMISION DOCUMENTOS Y ART OFICIA</v>
          </cell>
          <cell r="C296">
            <v>59343.83</v>
          </cell>
          <cell r="D296" t="str">
            <v xml:space="preserve"> </v>
          </cell>
          <cell r="E296">
            <v>14096.87</v>
          </cell>
          <cell r="F296">
            <v>0</v>
          </cell>
          <cell r="G296">
            <v>73440.7</v>
          </cell>
          <cell r="H296" t="str">
            <v xml:space="preserve"> </v>
          </cell>
        </row>
        <row r="297">
          <cell r="A297" t="str">
            <v>5-1-2-1-001-0000-00000000-000-0000</v>
          </cell>
          <cell r="B297" t="str">
            <v>MATERIALES, ÚTILES Y EQUIPOS MENORES DE OFICIN</v>
          </cell>
          <cell r="C297">
            <v>59343.83</v>
          </cell>
          <cell r="D297" t="str">
            <v xml:space="preserve"> </v>
          </cell>
          <cell r="E297">
            <v>14096.87</v>
          </cell>
          <cell r="F297">
            <v>0</v>
          </cell>
          <cell r="G297">
            <v>73440.7</v>
          </cell>
          <cell r="H297" t="str">
            <v xml:space="preserve"> </v>
          </cell>
        </row>
        <row r="298">
          <cell r="A298" t="str">
            <v>5-1-2-2-000-0000-00000000-000-0000</v>
          </cell>
          <cell r="B298" t="str">
            <v>ALIMENTOS Y UTENSILIOS</v>
          </cell>
          <cell r="C298">
            <v>1624</v>
          </cell>
          <cell r="D298" t="str">
            <v xml:space="preserve"> </v>
          </cell>
          <cell r="E298">
            <v>0</v>
          </cell>
          <cell r="F298">
            <v>0</v>
          </cell>
          <cell r="G298">
            <v>1624</v>
          </cell>
          <cell r="H298" t="str">
            <v xml:space="preserve"> </v>
          </cell>
        </row>
        <row r="299">
          <cell r="A299" t="str">
            <v>5-1-2-2-003-0000-00000000-000-0000</v>
          </cell>
          <cell r="B299" t="str">
            <v>UTENSILIOS PARA EL SERVICIO DE ALIMENTACIÓN</v>
          </cell>
          <cell r="C299">
            <v>1624</v>
          </cell>
          <cell r="D299" t="str">
            <v xml:space="preserve"> </v>
          </cell>
          <cell r="E299">
            <v>0</v>
          </cell>
          <cell r="F299">
            <v>0</v>
          </cell>
          <cell r="G299">
            <v>1624</v>
          </cell>
          <cell r="H299" t="str">
            <v xml:space="preserve"> </v>
          </cell>
        </row>
        <row r="300">
          <cell r="A300" t="str">
            <v>5-1-2-6-000-0000-00000000-000-0000</v>
          </cell>
          <cell r="B300" t="str">
            <v>COMBUSTIBLES , LUBRICANTES Y ADITIVOS</v>
          </cell>
          <cell r="C300">
            <v>60610.239999999998</v>
          </cell>
          <cell r="D300" t="str">
            <v xml:space="preserve"> </v>
          </cell>
          <cell r="E300">
            <v>12000</v>
          </cell>
          <cell r="F300">
            <v>0</v>
          </cell>
          <cell r="G300">
            <v>72610.240000000005</v>
          </cell>
          <cell r="H300" t="str">
            <v xml:space="preserve"> </v>
          </cell>
        </row>
        <row r="301">
          <cell r="A301" t="str">
            <v>5-1-2-6-001-0000-00000000-000-0000</v>
          </cell>
          <cell r="B301" t="str">
            <v>COMBUSTIBLES, LUBRICANTES Y ADITIVOS</v>
          </cell>
          <cell r="C301">
            <v>60610.239999999998</v>
          </cell>
          <cell r="D301" t="str">
            <v xml:space="preserve"> </v>
          </cell>
          <cell r="E301">
            <v>12000</v>
          </cell>
          <cell r="F301">
            <v>0</v>
          </cell>
          <cell r="G301">
            <v>72610.240000000005</v>
          </cell>
          <cell r="H301" t="str">
            <v xml:space="preserve"> </v>
          </cell>
        </row>
        <row r="302">
          <cell r="A302" t="str">
            <v>5-1-2-9-000-0000-00000000-000-0000</v>
          </cell>
          <cell r="B302" t="str">
            <v>HERRAMIENTAS, REFACCIONES Y ACCESORIOS MENORES</v>
          </cell>
          <cell r="C302">
            <v>5468.02</v>
          </cell>
          <cell r="D302" t="str">
            <v xml:space="preserve"> </v>
          </cell>
          <cell r="E302">
            <v>0</v>
          </cell>
          <cell r="F302">
            <v>0</v>
          </cell>
          <cell r="G302">
            <v>5468.02</v>
          </cell>
          <cell r="H302" t="str">
            <v xml:space="preserve"> </v>
          </cell>
        </row>
        <row r="303">
          <cell r="A303" t="str">
            <v>5-1-2-9-004-0000-00000000-000-0000</v>
          </cell>
          <cell r="B303" t="str">
            <v>REFACCIONES Y ACCESORIOS EQ COMPUTO Y TI</v>
          </cell>
          <cell r="C303">
            <v>5468.02</v>
          </cell>
          <cell r="D303" t="str">
            <v xml:space="preserve"> </v>
          </cell>
          <cell r="E303">
            <v>0</v>
          </cell>
          <cell r="F303">
            <v>0</v>
          </cell>
          <cell r="G303">
            <v>5468.02</v>
          </cell>
          <cell r="H303" t="str">
            <v xml:space="preserve"> </v>
          </cell>
        </row>
        <row r="304">
          <cell r="A304" t="str">
            <v>5-1-3-0-000-0000-00000000-000-0000</v>
          </cell>
          <cell r="B304" t="str">
            <v>SERVICIOS GENERALES</v>
          </cell>
          <cell r="C304">
            <v>957613</v>
          </cell>
          <cell r="D304" t="str">
            <v xml:space="preserve"> </v>
          </cell>
          <cell r="E304">
            <v>136362.38</v>
          </cell>
          <cell r="F304">
            <v>0</v>
          </cell>
          <cell r="G304">
            <v>1093975.3799999999</v>
          </cell>
          <cell r="H304" t="str">
            <v xml:space="preserve"> </v>
          </cell>
        </row>
        <row r="305">
          <cell r="A305" t="str">
            <v>5-1-3-1-000-0000-00000000-000-0000</v>
          </cell>
          <cell r="B305" t="str">
            <v>SERVICIOS BASICOS</v>
          </cell>
          <cell r="C305">
            <v>35423.410000000003</v>
          </cell>
          <cell r="D305" t="str">
            <v xml:space="preserve"> </v>
          </cell>
          <cell r="E305">
            <v>0</v>
          </cell>
          <cell r="F305">
            <v>0</v>
          </cell>
          <cell r="G305">
            <v>35423.410000000003</v>
          </cell>
          <cell r="H305" t="str">
            <v xml:space="preserve"> </v>
          </cell>
        </row>
        <row r="306">
          <cell r="A306" t="str">
            <v>5-1-3-1-005-0000-00000000-000-0000</v>
          </cell>
          <cell r="B306" t="str">
            <v>TELEFONÍA CELULAR</v>
          </cell>
          <cell r="C306">
            <v>32308.02</v>
          </cell>
          <cell r="D306" t="str">
            <v xml:space="preserve"> </v>
          </cell>
          <cell r="E306">
            <v>0</v>
          </cell>
          <cell r="F306">
            <v>0</v>
          </cell>
          <cell r="G306">
            <v>32308.02</v>
          </cell>
          <cell r="H306" t="str">
            <v xml:space="preserve"> </v>
          </cell>
        </row>
        <row r="307">
          <cell r="A307" t="str">
            <v>5-1-3-1-005-0001-00000000-000-0000</v>
          </cell>
          <cell r="B307" t="str">
            <v>LINEA 2</v>
          </cell>
          <cell r="C307">
            <v>12230</v>
          </cell>
          <cell r="D307" t="str">
            <v xml:space="preserve"> </v>
          </cell>
          <cell r="E307">
            <v>0</v>
          </cell>
          <cell r="F307">
            <v>0</v>
          </cell>
          <cell r="G307">
            <v>12230</v>
          </cell>
          <cell r="H307" t="str">
            <v xml:space="preserve"> </v>
          </cell>
        </row>
        <row r="308">
          <cell r="A308" t="str">
            <v>5-1-3-1-005-0002-00000000-000-0000</v>
          </cell>
          <cell r="B308" t="str">
            <v>LINEA 1</v>
          </cell>
          <cell r="C308">
            <v>20078.02</v>
          </cell>
          <cell r="D308" t="str">
            <v xml:space="preserve"> </v>
          </cell>
          <cell r="E308">
            <v>0</v>
          </cell>
          <cell r="F308">
            <v>0</v>
          </cell>
          <cell r="G308">
            <v>20078.02</v>
          </cell>
          <cell r="H308" t="str">
            <v xml:space="preserve"> </v>
          </cell>
        </row>
        <row r="309">
          <cell r="A309" t="str">
            <v>5-1-3-1-008-0000-00000000-000-0000</v>
          </cell>
          <cell r="B309" t="str">
            <v>SERVICIOS POSTALES Y TELEGRÁFICOS</v>
          </cell>
          <cell r="C309">
            <v>3115.39</v>
          </cell>
          <cell r="D309" t="str">
            <v xml:space="preserve"> </v>
          </cell>
          <cell r="E309">
            <v>0</v>
          </cell>
          <cell r="F309">
            <v>0</v>
          </cell>
          <cell r="G309">
            <v>3115.39</v>
          </cell>
          <cell r="H309" t="str">
            <v xml:space="preserve"> </v>
          </cell>
        </row>
        <row r="310">
          <cell r="A310" t="str">
            <v>5-1-3-2-000-0000-00000000-000-0000</v>
          </cell>
          <cell r="B310" t="str">
            <v>SERVICIOS DE ARRENDAMIENTO</v>
          </cell>
          <cell r="C310">
            <v>63471.6</v>
          </cell>
          <cell r="D310" t="str">
            <v xml:space="preserve"> </v>
          </cell>
          <cell r="E310">
            <v>36242.15</v>
          </cell>
          <cell r="F310">
            <v>0</v>
          </cell>
          <cell r="G310">
            <v>99713.75</v>
          </cell>
          <cell r="H310" t="str">
            <v xml:space="preserve"> </v>
          </cell>
        </row>
        <row r="311">
          <cell r="A311" t="str">
            <v>5-1-3-2-002-0000-00000000-000-0000</v>
          </cell>
          <cell r="B311" t="str">
            <v>ARRENDAMIENTO DE EDIFICIOS</v>
          </cell>
          <cell r="C311">
            <v>41431.599999999999</v>
          </cell>
          <cell r="D311" t="str">
            <v xml:space="preserve"> </v>
          </cell>
          <cell r="E311">
            <v>34038.15</v>
          </cell>
          <cell r="F311">
            <v>0</v>
          </cell>
          <cell r="G311">
            <v>75469.75</v>
          </cell>
          <cell r="H311" t="str">
            <v xml:space="preserve"> </v>
          </cell>
        </row>
        <row r="312">
          <cell r="A312" t="str">
            <v>5-1-3-2-003-0000-00000000-000-0000</v>
          </cell>
          <cell r="B312" t="str">
            <v>ARRENDAMIENTO DE MOBILIARIO Y EQUIPO DE ADMINI</v>
          </cell>
          <cell r="C312">
            <v>22040</v>
          </cell>
          <cell r="D312" t="str">
            <v xml:space="preserve"> </v>
          </cell>
          <cell r="E312">
            <v>2204</v>
          </cell>
          <cell r="F312">
            <v>0</v>
          </cell>
          <cell r="G312">
            <v>24244</v>
          </cell>
          <cell r="H312" t="str">
            <v xml:space="preserve"> </v>
          </cell>
        </row>
        <row r="313">
          <cell r="A313" t="str">
            <v>5-1-3-3-000-0000-00000000-000-0000</v>
          </cell>
          <cell r="B313" t="str">
            <v>SERVICIOS PROFESIONALES, CIENTIFICOS Y TECNICOS</v>
          </cell>
          <cell r="C313">
            <v>181743.69</v>
          </cell>
          <cell r="D313" t="str">
            <v xml:space="preserve"> </v>
          </cell>
          <cell r="E313">
            <v>3728.86</v>
          </cell>
          <cell r="F313">
            <v>0</v>
          </cell>
          <cell r="G313">
            <v>185472.55</v>
          </cell>
          <cell r="H313" t="str">
            <v xml:space="preserve"> </v>
          </cell>
        </row>
        <row r="314">
          <cell r="A314" t="str">
            <v>5-1-3-3-001-0000-00000000-000-0000</v>
          </cell>
          <cell r="B314" t="str">
            <v>OTROS GASTOS DE ADMINISTRACION</v>
          </cell>
          <cell r="C314">
            <v>129648.18</v>
          </cell>
          <cell r="D314" t="str">
            <v xml:space="preserve"> </v>
          </cell>
          <cell r="E314">
            <v>3728.86</v>
          </cell>
          <cell r="F314">
            <v>0</v>
          </cell>
          <cell r="G314">
            <v>133377.04</v>
          </cell>
          <cell r="H314" t="str">
            <v xml:space="preserve"> </v>
          </cell>
        </row>
        <row r="315">
          <cell r="A315" t="str">
            <v>5-1-3-3-001-0010-00000000-000-0000</v>
          </cell>
          <cell r="B315" t="str">
            <v>DIVERSOS</v>
          </cell>
          <cell r="C315">
            <v>24463.21</v>
          </cell>
          <cell r="D315" t="str">
            <v xml:space="preserve"> </v>
          </cell>
          <cell r="E315">
            <v>1228.8499999999999</v>
          </cell>
          <cell r="F315">
            <v>0</v>
          </cell>
          <cell r="G315">
            <v>25692.06</v>
          </cell>
          <cell r="H315" t="str">
            <v xml:space="preserve"> </v>
          </cell>
        </row>
        <row r="316">
          <cell r="A316" t="str">
            <v>5-1-3-3-001-0015-00000000-000-0000</v>
          </cell>
          <cell r="B316" t="str">
            <v>GASTOS LEGALES</v>
          </cell>
          <cell r="C316">
            <v>99727.18</v>
          </cell>
          <cell r="D316" t="str">
            <v xml:space="preserve"> </v>
          </cell>
          <cell r="E316">
            <v>2500.0100000000002</v>
          </cell>
          <cell r="F316">
            <v>0</v>
          </cell>
          <cell r="G316">
            <v>102227.19</v>
          </cell>
          <cell r="H316" t="str">
            <v xml:space="preserve"> </v>
          </cell>
        </row>
        <row r="317">
          <cell r="A317" t="str">
            <v>5-1-3-3-001-0023-00000000-000-0000</v>
          </cell>
          <cell r="B317" t="str">
            <v>CARGOS BANCARIOS</v>
          </cell>
          <cell r="C317">
            <v>5457.79</v>
          </cell>
          <cell r="D317" t="str">
            <v xml:space="preserve"> </v>
          </cell>
          <cell r="E317">
            <v>0</v>
          </cell>
          <cell r="F317">
            <v>0</v>
          </cell>
          <cell r="G317">
            <v>5457.79</v>
          </cell>
          <cell r="H317" t="str">
            <v xml:space="preserve"> </v>
          </cell>
        </row>
        <row r="318">
          <cell r="A318" t="str">
            <v>5-1-3-3-006-0000-00000000-000-0000</v>
          </cell>
          <cell r="B318" t="str">
            <v>SERVICIOS DE APOYO ADMINISTRATIVO, TRADUCCIÓN,</v>
          </cell>
          <cell r="C318">
            <v>2308.4</v>
          </cell>
          <cell r="D318" t="str">
            <v xml:space="preserve"> </v>
          </cell>
          <cell r="E318">
            <v>0</v>
          </cell>
          <cell r="F318">
            <v>0</v>
          </cell>
          <cell r="G318">
            <v>2308.4</v>
          </cell>
          <cell r="H318" t="str">
            <v xml:space="preserve"> </v>
          </cell>
        </row>
        <row r="319">
          <cell r="A319" t="str">
            <v>5-1-3-3-009-0000-00000000-000-0000</v>
          </cell>
          <cell r="B319" t="str">
            <v>SERVICIOS PROFESIONALES, CIENTÍFICOS Y TÉCNICO</v>
          </cell>
          <cell r="C319">
            <v>24964.12</v>
          </cell>
          <cell r="D319" t="str">
            <v xml:space="preserve"> </v>
          </cell>
          <cell r="E319">
            <v>0</v>
          </cell>
          <cell r="F319">
            <v>0</v>
          </cell>
          <cell r="G319">
            <v>24964.12</v>
          </cell>
          <cell r="H319" t="str">
            <v xml:space="preserve"> </v>
          </cell>
        </row>
        <row r="320">
          <cell r="A320" t="str">
            <v>5-1-3-3-009-0001-00000000-000-0000</v>
          </cell>
          <cell r="B320" t="str">
            <v>HONORARIOS FIDUCIARIA</v>
          </cell>
          <cell r="C320">
            <v>21520.799999999999</v>
          </cell>
          <cell r="D320" t="str">
            <v xml:space="preserve"> </v>
          </cell>
          <cell r="E320">
            <v>0</v>
          </cell>
          <cell r="F320">
            <v>0</v>
          </cell>
          <cell r="G320">
            <v>21520.799999999999</v>
          </cell>
          <cell r="H320" t="str">
            <v xml:space="preserve"> </v>
          </cell>
        </row>
        <row r="321">
          <cell r="A321" t="str">
            <v>5-1-3-3-009-0002-00000000-000-0000</v>
          </cell>
          <cell r="B321" t="str">
            <v>IVA PAGADO HONOR. FIDUCIARIA</v>
          </cell>
          <cell r="C321">
            <v>3443.32</v>
          </cell>
          <cell r="D321" t="str">
            <v xml:space="preserve"> </v>
          </cell>
          <cell r="E321">
            <v>0</v>
          </cell>
          <cell r="F321">
            <v>0</v>
          </cell>
          <cell r="G321">
            <v>3443.32</v>
          </cell>
          <cell r="H321" t="str">
            <v xml:space="preserve"> </v>
          </cell>
        </row>
        <row r="322">
          <cell r="A322" t="str">
            <v>5-1-3-3-010-0000-00000000-000-0000</v>
          </cell>
          <cell r="B322" t="str">
            <v>SERVICIOS LEGALES, DE CONTABILIDAD, AUDITORÍA</v>
          </cell>
          <cell r="C322">
            <v>24822.99</v>
          </cell>
          <cell r="D322" t="str">
            <v xml:space="preserve"> </v>
          </cell>
          <cell r="E322">
            <v>0</v>
          </cell>
          <cell r="F322">
            <v>0</v>
          </cell>
          <cell r="G322">
            <v>24822.99</v>
          </cell>
          <cell r="H322" t="str">
            <v xml:space="preserve"> </v>
          </cell>
        </row>
        <row r="323">
          <cell r="A323" t="str">
            <v>5-1-3-4-000-0000-00000000-000-0000</v>
          </cell>
          <cell r="B323" t="str">
            <v>SERVICIOS FINANCIEROS, BANCARIOS Y COMERCIALES</v>
          </cell>
          <cell r="C323">
            <v>60723.25</v>
          </cell>
          <cell r="D323" t="str">
            <v xml:space="preserve"> </v>
          </cell>
          <cell r="E323">
            <v>-4554.24</v>
          </cell>
          <cell r="F323">
            <v>0</v>
          </cell>
          <cell r="G323">
            <v>56169.01</v>
          </cell>
          <cell r="H323" t="str">
            <v xml:space="preserve"> </v>
          </cell>
        </row>
        <row r="324">
          <cell r="A324" t="str">
            <v>5-1-3-4-005-0000-00000000-000-0000</v>
          </cell>
          <cell r="B324" t="str">
            <v>SEGURO DE BIENES PATRIMONIALES</v>
          </cell>
          <cell r="C324">
            <v>24091.25</v>
          </cell>
          <cell r="D324" t="str">
            <v xml:space="preserve"> </v>
          </cell>
          <cell r="E324">
            <v>-4554.24</v>
          </cell>
          <cell r="F324">
            <v>0</v>
          </cell>
          <cell r="G324">
            <v>19537.009999999998</v>
          </cell>
          <cell r="H324" t="str">
            <v xml:space="preserve"> </v>
          </cell>
        </row>
        <row r="325">
          <cell r="A325" t="str">
            <v>5-1-3-4-007-0000-00000000-000-0000</v>
          </cell>
          <cell r="B325" t="str">
            <v>FLETES Y MANIOBRAS</v>
          </cell>
          <cell r="C325">
            <v>36632</v>
          </cell>
          <cell r="D325" t="str">
            <v xml:space="preserve"> </v>
          </cell>
          <cell r="E325">
            <v>0</v>
          </cell>
          <cell r="F325">
            <v>0</v>
          </cell>
          <cell r="G325">
            <v>36632</v>
          </cell>
          <cell r="H325" t="str">
            <v xml:space="preserve"> </v>
          </cell>
        </row>
        <row r="326">
          <cell r="A326" t="str">
            <v>5-1-3-5-000-0000-00000000-000-0000</v>
          </cell>
          <cell r="B326" t="str">
            <v>SERVICIOS DE INSTALACION, REPARACION, MTTO Y CONSE</v>
          </cell>
          <cell r="C326">
            <v>42168.959999999999</v>
          </cell>
          <cell r="D326" t="str">
            <v xml:space="preserve"> </v>
          </cell>
          <cell r="E326">
            <v>3952</v>
          </cell>
          <cell r="F326">
            <v>0</v>
          </cell>
          <cell r="G326">
            <v>46120.959999999999</v>
          </cell>
          <cell r="H326" t="str">
            <v xml:space="preserve"> </v>
          </cell>
        </row>
        <row r="327">
          <cell r="A327" t="str">
            <v>5-1-3-5-002-0000-00000000-000-0000</v>
          </cell>
          <cell r="B327" t="str">
            <v>INSTAL, REPARA Y MNTNMTO DE MOB Y EQ ADMON, EDU Y</v>
          </cell>
          <cell r="C327">
            <v>3103</v>
          </cell>
          <cell r="D327" t="str">
            <v xml:space="preserve"> </v>
          </cell>
          <cell r="E327">
            <v>0</v>
          </cell>
          <cell r="F327">
            <v>0</v>
          </cell>
          <cell r="G327">
            <v>3103</v>
          </cell>
          <cell r="H327" t="str">
            <v xml:space="preserve"> </v>
          </cell>
        </row>
        <row r="328">
          <cell r="A328" t="str">
            <v>5-1-3-5-003-0000-00000000-000-0000</v>
          </cell>
          <cell r="B328" t="str">
            <v>INSTAL, REPAR Y MNTNMNTO EQ COMPUTO Y TEC INFO</v>
          </cell>
          <cell r="C328">
            <v>20694.98</v>
          </cell>
          <cell r="D328" t="str">
            <v xml:space="preserve"> </v>
          </cell>
          <cell r="E328">
            <v>1276</v>
          </cell>
          <cell r="F328">
            <v>0</v>
          </cell>
          <cell r="G328">
            <v>21970.98</v>
          </cell>
          <cell r="H328" t="str">
            <v xml:space="preserve"> </v>
          </cell>
        </row>
        <row r="329">
          <cell r="A329" t="str">
            <v>5-1-3-5-005-0000-00000000-000-0000</v>
          </cell>
          <cell r="B329" t="str">
            <v>REPARACIÓN Y MANTENIMIENTO DE EQUIPO DE TRANSPORTE</v>
          </cell>
          <cell r="C329">
            <v>18370.98</v>
          </cell>
          <cell r="D329" t="str">
            <v xml:space="preserve"> </v>
          </cell>
          <cell r="E329">
            <v>2676</v>
          </cell>
          <cell r="F329">
            <v>0</v>
          </cell>
          <cell r="G329">
            <v>21046.98</v>
          </cell>
          <cell r="H329" t="str">
            <v xml:space="preserve"> </v>
          </cell>
        </row>
        <row r="330">
          <cell r="A330" t="str">
            <v>5-1-3-6-000-0000-00000000-000-0000</v>
          </cell>
          <cell r="B330" t="str">
            <v>SERVICIOS DE COMUNICACION SOCIAL Y PUBLICIDAD</v>
          </cell>
          <cell r="C330">
            <v>226107.67</v>
          </cell>
          <cell r="D330" t="str">
            <v xml:space="preserve"> </v>
          </cell>
          <cell r="E330">
            <v>14896.86</v>
          </cell>
          <cell r="F330">
            <v>0</v>
          </cell>
          <cell r="G330">
            <v>241004.53</v>
          </cell>
          <cell r="H330" t="str">
            <v xml:space="preserve"> </v>
          </cell>
        </row>
        <row r="331">
          <cell r="A331" t="str">
            <v>5-1-3-6-002-0000-00000000-000-0000</v>
          </cell>
          <cell r="B331" t="str">
            <v>DIF POR RADIO, TELE Y OTROS MEDIOS DE MSJS VTA</v>
          </cell>
          <cell r="C331">
            <v>3000</v>
          </cell>
          <cell r="D331" t="str">
            <v xml:space="preserve"> </v>
          </cell>
          <cell r="E331">
            <v>0</v>
          </cell>
          <cell r="F331">
            <v>0</v>
          </cell>
          <cell r="G331">
            <v>3000</v>
          </cell>
          <cell r="H331" t="str">
            <v xml:space="preserve"> </v>
          </cell>
        </row>
        <row r="332">
          <cell r="A332" t="str">
            <v>5-1-3-6-003-0000-00000000-000-0000</v>
          </cell>
          <cell r="B332" t="str">
            <v>SERVICIOS DE CREATIVIDAD, PREPROD Y PROD PUBLIC EX</v>
          </cell>
          <cell r="C332">
            <v>124701.08</v>
          </cell>
          <cell r="D332" t="str">
            <v xml:space="preserve"> </v>
          </cell>
          <cell r="E332">
            <v>0</v>
          </cell>
          <cell r="F332">
            <v>0</v>
          </cell>
          <cell r="G332">
            <v>124701.08</v>
          </cell>
          <cell r="H332" t="str">
            <v xml:space="preserve"> </v>
          </cell>
        </row>
        <row r="333">
          <cell r="A333" t="str">
            <v>5-1-3-6-006-0000-00000000-000-0000</v>
          </cell>
          <cell r="B333" t="str">
            <v>SERVICIO DE CREACIÓN Y DIFUSIÓN CONTENIDO INTERNET</v>
          </cell>
          <cell r="C333">
            <v>30160</v>
          </cell>
          <cell r="D333" t="str">
            <v xml:space="preserve"> </v>
          </cell>
          <cell r="E333">
            <v>0</v>
          </cell>
          <cell r="F333">
            <v>0</v>
          </cell>
          <cell r="G333">
            <v>30160</v>
          </cell>
          <cell r="H333" t="str">
            <v xml:space="preserve"> </v>
          </cell>
        </row>
        <row r="334">
          <cell r="A334" t="str">
            <v>5-1-3-6-007-0000-00000000-000-0000</v>
          </cell>
          <cell r="B334" t="str">
            <v>OTROS SERVICIOS DE INFORMACIÓN</v>
          </cell>
          <cell r="C334">
            <v>68246.59</v>
          </cell>
          <cell r="D334" t="str">
            <v xml:space="preserve"> </v>
          </cell>
          <cell r="E334">
            <v>14896.86</v>
          </cell>
          <cell r="F334">
            <v>0</v>
          </cell>
          <cell r="G334">
            <v>83143.45</v>
          </cell>
          <cell r="H334" t="str">
            <v xml:space="preserve"> </v>
          </cell>
        </row>
        <row r="335">
          <cell r="A335" t="str">
            <v>5-1-3-7-000-0000-00000000-000-0000</v>
          </cell>
          <cell r="B335" t="str">
            <v>SERVICIOS DE TRASLADO Y VIATICOS</v>
          </cell>
          <cell r="C335">
            <v>320260.5</v>
          </cell>
          <cell r="D335" t="str">
            <v xml:space="preserve"> </v>
          </cell>
          <cell r="E335">
            <v>81781.75</v>
          </cell>
          <cell r="F335">
            <v>0</v>
          </cell>
          <cell r="G335">
            <v>402042.25</v>
          </cell>
          <cell r="H335" t="str">
            <v xml:space="preserve"> </v>
          </cell>
        </row>
        <row r="336">
          <cell r="A336" t="str">
            <v>5-1-3-7-005-0000-00000000-000-0000</v>
          </cell>
          <cell r="B336" t="str">
            <v>VIÁTICOS EN EL PAÍS</v>
          </cell>
          <cell r="C336">
            <v>320260.5</v>
          </cell>
          <cell r="D336" t="str">
            <v xml:space="preserve"> </v>
          </cell>
          <cell r="E336">
            <v>81781.75</v>
          </cell>
          <cell r="F336">
            <v>0</v>
          </cell>
          <cell r="G336">
            <v>402042.25</v>
          </cell>
          <cell r="H336" t="str">
            <v xml:space="preserve"> </v>
          </cell>
        </row>
        <row r="337">
          <cell r="A337" t="str">
            <v>5-1-3-7-005-0008-00000000-000-0000</v>
          </cell>
          <cell r="B337" t="str">
            <v>SOLEDAD HERNANDEZ CASTILLO</v>
          </cell>
          <cell r="C337">
            <v>7859.4</v>
          </cell>
          <cell r="D337" t="str">
            <v xml:space="preserve"> </v>
          </cell>
          <cell r="E337">
            <v>0</v>
          </cell>
          <cell r="F337">
            <v>0</v>
          </cell>
          <cell r="G337">
            <v>7859.4</v>
          </cell>
          <cell r="H337" t="str">
            <v xml:space="preserve"> </v>
          </cell>
        </row>
        <row r="338">
          <cell r="A338" t="str">
            <v>5-1-3-7-005-0020-00000000-000-0000</v>
          </cell>
          <cell r="B338" t="str">
            <v>MA ALEJANDRA GUTIERREZ BORUNDA</v>
          </cell>
          <cell r="C338">
            <v>7806.4</v>
          </cell>
          <cell r="D338" t="str">
            <v xml:space="preserve"> </v>
          </cell>
          <cell r="E338">
            <v>0</v>
          </cell>
          <cell r="F338">
            <v>0</v>
          </cell>
          <cell r="G338">
            <v>7806.4</v>
          </cell>
          <cell r="H338" t="str">
            <v xml:space="preserve"> </v>
          </cell>
        </row>
        <row r="339">
          <cell r="A339" t="str">
            <v>5-1-3-7-005-0021-00000000-000-0000</v>
          </cell>
          <cell r="B339" t="str">
            <v>OMAR LARA LUJAN</v>
          </cell>
          <cell r="C339">
            <v>1502</v>
          </cell>
          <cell r="D339" t="str">
            <v xml:space="preserve"> </v>
          </cell>
          <cell r="E339">
            <v>0</v>
          </cell>
          <cell r="F339">
            <v>0</v>
          </cell>
          <cell r="G339">
            <v>1502</v>
          </cell>
          <cell r="H339" t="str">
            <v xml:space="preserve"> </v>
          </cell>
        </row>
        <row r="340">
          <cell r="A340" t="str">
            <v>5-1-3-7-005-0022-00000000-000-0000</v>
          </cell>
          <cell r="B340" t="str">
            <v>ANDRES DE JESUS LEVARIO GOMEZ</v>
          </cell>
          <cell r="C340">
            <v>8353.42</v>
          </cell>
          <cell r="D340" t="str">
            <v xml:space="preserve"> </v>
          </cell>
          <cell r="E340">
            <v>0</v>
          </cell>
          <cell r="F340">
            <v>0</v>
          </cell>
          <cell r="G340">
            <v>8353.42</v>
          </cell>
          <cell r="H340" t="str">
            <v xml:space="preserve"> </v>
          </cell>
        </row>
        <row r="341">
          <cell r="A341" t="str">
            <v>5-1-3-7-005-0029-00000000-000-0000</v>
          </cell>
          <cell r="B341" t="str">
            <v>YARELY ANA ALCOCER ORTEGA</v>
          </cell>
          <cell r="C341">
            <v>10928.93</v>
          </cell>
          <cell r="D341" t="str">
            <v xml:space="preserve"> </v>
          </cell>
          <cell r="E341">
            <v>0</v>
          </cell>
          <cell r="F341">
            <v>0</v>
          </cell>
          <cell r="G341">
            <v>10928.93</v>
          </cell>
          <cell r="H341" t="str">
            <v xml:space="preserve"> </v>
          </cell>
        </row>
        <row r="342">
          <cell r="A342" t="str">
            <v>5-1-3-7-005-0030-00000000-000-0000</v>
          </cell>
          <cell r="B342" t="str">
            <v>JESUS GUILERMO MESTA FITZMAURICE</v>
          </cell>
          <cell r="C342">
            <v>27125.35</v>
          </cell>
          <cell r="D342" t="str">
            <v xml:space="preserve"> </v>
          </cell>
          <cell r="E342">
            <v>0</v>
          </cell>
          <cell r="F342">
            <v>0</v>
          </cell>
          <cell r="G342">
            <v>27125.35</v>
          </cell>
          <cell r="H342" t="str">
            <v xml:space="preserve"> </v>
          </cell>
        </row>
        <row r="343">
          <cell r="A343" t="str">
            <v>5-1-3-7-005-0031-00000000-000-0000</v>
          </cell>
          <cell r="B343" t="str">
            <v>ARTURO ACOSTA FERNANDEZ</v>
          </cell>
          <cell r="C343">
            <v>33227.519999999997</v>
          </cell>
          <cell r="D343" t="str">
            <v xml:space="preserve"> </v>
          </cell>
          <cell r="E343">
            <v>0</v>
          </cell>
          <cell r="F343">
            <v>0</v>
          </cell>
          <cell r="G343">
            <v>33227.519999999997</v>
          </cell>
          <cell r="H343" t="str">
            <v xml:space="preserve"> </v>
          </cell>
        </row>
        <row r="344">
          <cell r="A344" t="str">
            <v>5-1-3-7-005-0032-00000000-000-0000</v>
          </cell>
          <cell r="B344" t="str">
            <v>MONICA CECILIA CONTRERAS BERMUDEZ</v>
          </cell>
          <cell r="C344">
            <v>32407.43</v>
          </cell>
          <cell r="D344" t="str">
            <v xml:space="preserve"> </v>
          </cell>
          <cell r="E344">
            <v>0</v>
          </cell>
          <cell r="F344">
            <v>0</v>
          </cell>
          <cell r="G344">
            <v>32407.43</v>
          </cell>
          <cell r="H344" t="str">
            <v xml:space="preserve"> </v>
          </cell>
        </row>
        <row r="345">
          <cell r="A345" t="str">
            <v>5-1-3-7-005-0033-00000000-000-0000</v>
          </cell>
          <cell r="B345" t="str">
            <v>CYNTHIA LYZZETHE LOZANO RAMIREZ</v>
          </cell>
          <cell r="C345">
            <v>11938.28</v>
          </cell>
          <cell r="D345" t="str">
            <v xml:space="preserve"> </v>
          </cell>
          <cell r="E345">
            <v>7769.25</v>
          </cell>
          <cell r="F345">
            <v>0</v>
          </cell>
          <cell r="G345">
            <v>19707.53</v>
          </cell>
          <cell r="H345" t="str">
            <v xml:space="preserve"> </v>
          </cell>
        </row>
        <row r="346">
          <cell r="A346" t="str">
            <v>5-1-3-7-005-0034-00000000-000-0000</v>
          </cell>
          <cell r="B346" t="str">
            <v>CRISTY GRICEL JURADO ORTIZ</v>
          </cell>
          <cell r="C346">
            <v>31227.37</v>
          </cell>
          <cell r="D346" t="str">
            <v xml:space="preserve"> </v>
          </cell>
          <cell r="E346">
            <v>7912</v>
          </cell>
          <cell r="F346">
            <v>0</v>
          </cell>
          <cell r="G346">
            <v>39139.370000000003</v>
          </cell>
          <cell r="H346" t="str">
            <v xml:space="preserve"> </v>
          </cell>
        </row>
        <row r="347">
          <cell r="A347" t="str">
            <v>5-1-3-7-005-0035-00000000-000-0000</v>
          </cell>
          <cell r="B347" t="str">
            <v>MARIANA ESPINO DIAZ</v>
          </cell>
          <cell r="C347">
            <v>4756.43</v>
          </cell>
          <cell r="D347" t="str">
            <v xml:space="preserve"> </v>
          </cell>
          <cell r="E347">
            <v>0</v>
          </cell>
          <cell r="F347">
            <v>0</v>
          </cell>
          <cell r="G347">
            <v>4756.43</v>
          </cell>
          <cell r="H347" t="str">
            <v xml:space="preserve"> </v>
          </cell>
        </row>
        <row r="348">
          <cell r="A348" t="str">
            <v>5-1-3-7-005-0036-00000000-000-0000</v>
          </cell>
          <cell r="B348" t="str">
            <v>JOSE JESUS JORDAN OROZCO</v>
          </cell>
          <cell r="C348">
            <v>99470.61</v>
          </cell>
          <cell r="D348" t="str">
            <v xml:space="preserve"> </v>
          </cell>
          <cell r="E348">
            <v>38623.730000000003</v>
          </cell>
          <cell r="F348">
            <v>0</v>
          </cell>
          <cell r="G348">
            <v>138094.34</v>
          </cell>
          <cell r="H348" t="str">
            <v xml:space="preserve"> </v>
          </cell>
        </row>
        <row r="349">
          <cell r="A349" t="str">
            <v>5-1-3-7-005-0037-00000000-000-0000</v>
          </cell>
          <cell r="B349" t="str">
            <v>ANDRES DE JESUS LEVARIO GOMEZ</v>
          </cell>
          <cell r="C349">
            <v>20445.22</v>
          </cell>
          <cell r="D349" t="str">
            <v xml:space="preserve"> </v>
          </cell>
          <cell r="E349">
            <v>12281</v>
          </cell>
          <cell r="F349">
            <v>0</v>
          </cell>
          <cell r="G349">
            <v>32726.22</v>
          </cell>
          <cell r="H349" t="str">
            <v xml:space="preserve"> </v>
          </cell>
        </row>
        <row r="350">
          <cell r="A350" t="str">
            <v>5-1-3-7-005-0038-00000000-000-0000</v>
          </cell>
          <cell r="B350" t="str">
            <v>CESAR EMMANUEL HERNANDEZ OSUNA</v>
          </cell>
          <cell r="C350">
            <v>4504</v>
          </cell>
          <cell r="D350" t="str">
            <v xml:space="preserve"> </v>
          </cell>
          <cell r="E350">
            <v>0</v>
          </cell>
          <cell r="F350">
            <v>0</v>
          </cell>
          <cell r="G350">
            <v>4504</v>
          </cell>
          <cell r="H350" t="str">
            <v xml:space="preserve"> </v>
          </cell>
        </row>
        <row r="351">
          <cell r="A351" t="str">
            <v>5-1-3-7-005-0039-00000000-000-0000</v>
          </cell>
          <cell r="B351" t="str">
            <v>CLAUDIA MARCELA SANABRIA TRILLO</v>
          </cell>
          <cell r="C351">
            <v>0</v>
          </cell>
          <cell r="D351" t="str">
            <v xml:space="preserve"> </v>
          </cell>
          <cell r="E351">
            <v>3495.74</v>
          </cell>
          <cell r="F351">
            <v>0</v>
          </cell>
          <cell r="G351">
            <v>3495.74</v>
          </cell>
          <cell r="H351" t="str">
            <v xml:space="preserve"> </v>
          </cell>
        </row>
        <row r="352">
          <cell r="A352" t="str">
            <v>5-1-3-7-005-0040-00000000-000-0000</v>
          </cell>
          <cell r="B352" t="str">
            <v>CLAUDIA MARCELA SANABRIA TRILLO</v>
          </cell>
          <cell r="C352">
            <v>9000.9599999999991</v>
          </cell>
          <cell r="D352" t="str">
            <v xml:space="preserve"> </v>
          </cell>
          <cell r="E352">
            <v>0</v>
          </cell>
          <cell r="F352">
            <v>0</v>
          </cell>
          <cell r="G352">
            <v>9000.9599999999991</v>
          </cell>
          <cell r="H352" t="str">
            <v xml:space="preserve"> </v>
          </cell>
        </row>
        <row r="353">
          <cell r="A353" t="str">
            <v>5-1-3-7-005-0041-00000000-000-0000</v>
          </cell>
          <cell r="B353" t="str">
            <v>MANUEL RODRIGO MARQUEZ LOERA</v>
          </cell>
          <cell r="C353">
            <v>5582.76</v>
          </cell>
          <cell r="D353" t="str">
            <v xml:space="preserve"> </v>
          </cell>
          <cell r="E353">
            <v>7110.24</v>
          </cell>
          <cell r="F353">
            <v>0</v>
          </cell>
          <cell r="G353">
            <v>12693</v>
          </cell>
          <cell r="H353" t="str">
            <v xml:space="preserve"> </v>
          </cell>
        </row>
        <row r="354">
          <cell r="A354" t="str">
            <v>5-1-3-7-005-0042-00000000-000-0000</v>
          </cell>
          <cell r="B354" t="str">
            <v>MARIANA LIZETH SALAS ARIAS</v>
          </cell>
          <cell r="C354">
            <v>0</v>
          </cell>
          <cell r="D354" t="str">
            <v xml:space="preserve"> </v>
          </cell>
          <cell r="E354">
            <v>1500</v>
          </cell>
          <cell r="F354">
            <v>0</v>
          </cell>
          <cell r="G354">
            <v>1500</v>
          </cell>
          <cell r="H354" t="str">
            <v xml:space="preserve"> </v>
          </cell>
        </row>
        <row r="355">
          <cell r="A355" t="str">
            <v>5-1-3-7-005-0043-00000000-000-0000</v>
          </cell>
          <cell r="B355" t="str">
            <v>OSCAR ANDRES DE LA PAZ CALDERON</v>
          </cell>
          <cell r="C355">
            <v>2588.42</v>
          </cell>
          <cell r="D355" t="str">
            <v xml:space="preserve"> </v>
          </cell>
          <cell r="E355">
            <v>0</v>
          </cell>
          <cell r="F355">
            <v>0</v>
          </cell>
          <cell r="G355">
            <v>2588.42</v>
          </cell>
          <cell r="H355" t="str">
            <v xml:space="preserve"> </v>
          </cell>
        </row>
        <row r="356">
          <cell r="A356" t="str">
            <v>5-1-3-7-005-0044-00000000-000-0000</v>
          </cell>
          <cell r="B356" t="str">
            <v>JESUS GUILLERMO QUINTANA CHAVEZ</v>
          </cell>
          <cell r="C356">
            <v>1361</v>
          </cell>
          <cell r="D356" t="str">
            <v xml:space="preserve"> </v>
          </cell>
          <cell r="E356">
            <v>2878.87</v>
          </cell>
          <cell r="F356">
            <v>0</v>
          </cell>
          <cell r="G356">
            <v>4239.87</v>
          </cell>
          <cell r="H356" t="str">
            <v xml:space="preserve"> </v>
          </cell>
        </row>
        <row r="357">
          <cell r="A357" t="str">
            <v>5-1-3-7-005-0045-00000000-000-0000</v>
          </cell>
          <cell r="B357" t="str">
            <v>JORGE ARMANDO ERIVES RAMIREZ</v>
          </cell>
          <cell r="C357">
            <v>175</v>
          </cell>
          <cell r="D357" t="str">
            <v xml:space="preserve"> </v>
          </cell>
          <cell r="E357">
            <v>210.92</v>
          </cell>
          <cell r="F357">
            <v>0</v>
          </cell>
          <cell r="G357">
            <v>385.92</v>
          </cell>
          <cell r="H357" t="str">
            <v xml:space="preserve"> </v>
          </cell>
        </row>
        <row r="358">
          <cell r="A358" t="str">
            <v>5-1-3-8-000-0000-00000000-000-0000</v>
          </cell>
          <cell r="B358" t="str">
            <v>SERVICIOS OFICIALES</v>
          </cell>
          <cell r="C358">
            <v>23237.919999999998</v>
          </cell>
          <cell r="D358" t="str">
            <v xml:space="preserve"> </v>
          </cell>
          <cell r="E358">
            <v>0</v>
          </cell>
          <cell r="F358">
            <v>0</v>
          </cell>
          <cell r="G358">
            <v>23237.919999999998</v>
          </cell>
          <cell r="H358" t="str">
            <v xml:space="preserve"> </v>
          </cell>
        </row>
        <row r="359">
          <cell r="A359" t="str">
            <v>5-1-3-8-003-0000-00000000-000-0000</v>
          </cell>
          <cell r="B359" t="str">
            <v>CONGRESOS Y CONVENCIONES</v>
          </cell>
          <cell r="C359">
            <v>3187.1</v>
          </cell>
          <cell r="D359" t="str">
            <v xml:space="preserve"> </v>
          </cell>
          <cell r="E359">
            <v>0</v>
          </cell>
          <cell r="F359">
            <v>0</v>
          </cell>
          <cell r="G359">
            <v>3187.1</v>
          </cell>
          <cell r="H359" t="str">
            <v xml:space="preserve"> </v>
          </cell>
        </row>
        <row r="360">
          <cell r="A360" t="str">
            <v>5-1-3-8-003-0001-00000000-000-0000</v>
          </cell>
          <cell r="B360" t="str">
            <v>ASISTENCIA O REAL.DE EVENTOS</v>
          </cell>
          <cell r="C360">
            <v>3187.1</v>
          </cell>
          <cell r="D360" t="str">
            <v xml:space="preserve"> </v>
          </cell>
          <cell r="E360">
            <v>0</v>
          </cell>
          <cell r="F360">
            <v>0</v>
          </cell>
          <cell r="G360">
            <v>3187.1</v>
          </cell>
          <cell r="H360" t="str">
            <v xml:space="preserve"> </v>
          </cell>
        </row>
        <row r="361">
          <cell r="A361" t="str">
            <v>5-1-3-8-005-0000-00000000-000-0000</v>
          </cell>
          <cell r="B361" t="str">
            <v>GASTOS DE REPRESENTACIÓN</v>
          </cell>
          <cell r="C361">
            <v>11522</v>
          </cell>
          <cell r="D361" t="str">
            <v xml:space="preserve"> </v>
          </cell>
          <cell r="E361">
            <v>0</v>
          </cell>
          <cell r="F361">
            <v>0</v>
          </cell>
          <cell r="G361">
            <v>11522</v>
          </cell>
          <cell r="H361" t="str">
            <v xml:space="preserve"> </v>
          </cell>
        </row>
        <row r="362">
          <cell r="A362" t="str">
            <v>5-1-3-8-005-0020-00000000-000-0000</v>
          </cell>
          <cell r="B362" t="str">
            <v>JESUS GUILLERMO MESTA FITZMAURICE</v>
          </cell>
          <cell r="C362">
            <v>11522</v>
          </cell>
          <cell r="D362" t="str">
            <v xml:space="preserve"> </v>
          </cell>
          <cell r="E362">
            <v>0</v>
          </cell>
          <cell r="F362">
            <v>0</v>
          </cell>
          <cell r="G362">
            <v>11522</v>
          </cell>
          <cell r="H362" t="str">
            <v xml:space="preserve"> </v>
          </cell>
        </row>
        <row r="363">
          <cell r="A363" t="str">
            <v>5-1-3-8-006-0000-00000000-000-0000</v>
          </cell>
          <cell r="B363" t="str">
            <v>REUNIONES DE TRABAJO</v>
          </cell>
          <cell r="C363">
            <v>8528.82</v>
          </cell>
          <cell r="D363" t="str">
            <v xml:space="preserve"> </v>
          </cell>
          <cell r="E363">
            <v>0</v>
          </cell>
          <cell r="F363">
            <v>0</v>
          </cell>
          <cell r="G363">
            <v>8528.82</v>
          </cell>
          <cell r="H363" t="str">
            <v xml:space="preserve"> </v>
          </cell>
        </row>
        <row r="364">
          <cell r="A364" t="str">
            <v>5-1-3-9-000-0000-00000000-000-0000</v>
          </cell>
          <cell r="B364" t="str">
            <v>OTROS SERVICIOS GENERALES</v>
          </cell>
          <cell r="C364">
            <v>4476</v>
          </cell>
          <cell r="D364" t="str">
            <v xml:space="preserve"> </v>
          </cell>
          <cell r="E364">
            <v>315</v>
          </cell>
          <cell r="F364">
            <v>0</v>
          </cell>
          <cell r="G364">
            <v>4791</v>
          </cell>
          <cell r="H364" t="str">
            <v xml:space="preserve"> </v>
          </cell>
        </row>
        <row r="365">
          <cell r="A365" t="str">
            <v>5-1-3-9-002-0000-00000000-000-0000</v>
          </cell>
          <cell r="B365" t="str">
            <v>IMPUESTOS Y DERECHOS</v>
          </cell>
          <cell r="C365">
            <v>1439</v>
          </cell>
          <cell r="D365" t="str">
            <v xml:space="preserve"> </v>
          </cell>
          <cell r="E365">
            <v>0</v>
          </cell>
          <cell r="F365">
            <v>0</v>
          </cell>
          <cell r="G365">
            <v>1439</v>
          </cell>
          <cell r="H365" t="str">
            <v xml:space="preserve"> </v>
          </cell>
        </row>
        <row r="366">
          <cell r="A366" t="str">
            <v>5-1-3-9-005-0000-00000000-000-0000</v>
          </cell>
          <cell r="B366" t="str">
            <v>PENAS, MULTAS, ACCESORIOS Y ACTUALIZACIONES</v>
          </cell>
          <cell r="C366">
            <v>522</v>
          </cell>
          <cell r="D366" t="str">
            <v xml:space="preserve"> </v>
          </cell>
          <cell r="E366">
            <v>0</v>
          </cell>
          <cell r="F366">
            <v>0</v>
          </cell>
          <cell r="G366">
            <v>522</v>
          </cell>
          <cell r="H366" t="str">
            <v xml:space="preserve"> </v>
          </cell>
        </row>
        <row r="367">
          <cell r="A367" t="str">
            <v>5-1-3-9-007-0000-00000000-000-0000</v>
          </cell>
          <cell r="B367" t="str">
            <v>OTROS SERVICIOS GENERALES</v>
          </cell>
          <cell r="C367">
            <v>2515</v>
          </cell>
          <cell r="D367" t="str">
            <v xml:space="preserve"> </v>
          </cell>
          <cell r="E367">
            <v>315</v>
          </cell>
          <cell r="F367">
            <v>0</v>
          </cell>
          <cell r="G367">
            <v>2830</v>
          </cell>
          <cell r="H367" t="str">
            <v xml:space="preserve"> </v>
          </cell>
        </row>
        <row r="368">
          <cell r="A368" t="str">
            <v>5-1-3-9-007-0001-00000000-000-0000</v>
          </cell>
          <cell r="B368" t="str">
            <v>ESTACIONAMIENTO</v>
          </cell>
          <cell r="C368">
            <v>2515</v>
          </cell>
          <cell r="D368" t="str">
            <v xml:space="preserve"> </v>
          </cell>
          <cell r="E368">
            <v>315</v>
          </cell>
          <cell r="F368">
            <v>0</v>
          </cell>
          <cell r="G368">
            <v>2830</v>
          </cell>
          <cell r="H368" t="str">
            <v xml:space="preserve"> </v>
          </cell>
        </row>
        <row r="369">
          <cell r="A369" t="str">
            <v>5-2-0-0-000-0000-00000000-000-0000</v>
          </cell>
          <cell r="B369" t="str">
            <v>TRASFERENCIAS, ASIGNACIONES, SUBSIDIOS Y OTRAS AYU</v>
          </cell>
          <cell r="C369">
            <v>2</v>
          </cell>
          <cell r="D369" t="str">
            <v xml:space="preserve"> </v>
          </cell>
          <cell r="E369">
            <v>20289.86</v>
          </cell>
          <cell r="F369">
            <v>0</v>
          </cell>
          <cell r="G369">
            <v>20291.86</v>
          </cell>
          <cell r="H369" t="str">
            <v xml:space="preserve"> </v>
          </cell>
        </row>
        <row r="370">
          <cell r="A370" t="str">
            <v/>
          </cell>
        </row>
        <row r="371">
          <cell r="A371" t="str">
            <v>5-2-2-0-000-0000-00000000-000-0000</v>
          </cell>
          <cell r="B371" t="str">
            <v>TRASFRENCIAS AL RESTO DEL SECTOR PUBLICO</v>
          </cell>
          <cell r="C371">
            <v>2</v>
          </cell>
          <cell r="D371" t="str">
            <v xml:space="preserve"> </v>
          </cell>
          <cell r="E371">
            <v>0</v>
          </cell>
          <cell r="F371">
            <v>0</v>
          </cell>
          <cell r="G371">
            <v>2</v>
          </cell>
          <cell r="H371" t="str">
            <v xml:space="preserve"> </v>
          </cell>
        </row>
        <row r="372">
          <cell r="A372" t="str">
            <v>5-2-2-2-000-0000-00000000-000-0000</v>
          </cell>
          <cell r="B372" t="str">
            <v>TRASFERENCIAS A ENTIDADES FEDERATIVAS Y MPIOS</v>
          </cell>
          <cell r="C372">
            <v>2</v>
          </cell>
          <cell r="D372" t="str">
            <v xml:space="preserve"> </v>
          </cell>
          <cell r="E372">
            <v>0</v>
          </cell>
          <cell r="F372">
            <v>0</v>
          </cell>
          <cell r="G372">
            <v>2</v>
          </cell>
          <cell r="H372" t="str">
            <v xml:space="preserve"> </v>
          </cell>
        </row>
        <row r="373">
          <cell r="A373" t="str">
            <v>5-2-2-2-001-0000-00000000-000-0000</v>
          </cell>
          <cell r="B373" t="str">
            <v>TRANSF OTORGADAS A ENTIDADES FEDERATIVAS Y MUNICIP</v>
          </cell>
          <cell r="C373">
            <v>2</v>
          </cell>
          <cell r="D373" t="str">
            <v xml:space="preserve"> </v>
          </cell>
          <cell r="E373">
            <v>0</v>
          </cell>
          <cell r="F373">
            <v>0</v>
          </cell>
          <cell r="G373">
            <v>2</v>
          </cell>
          <cell r="H373" t="str">
            <v xml:space="preserve"> </v>
          </cell>
        </row>
        <row r="374">
          <cell r="A374" t="str">
            <v/>
          </cell>
        </row>
        <row r="375">
          <cell r="A375" t="str">
            <v>5-2-5-0-000-0000-00000000-000-0000</v>
          </cell>
          <cell r="B375" t="str">
            <v>PENSIONES Y JUBILACIONES</v>
          </cell>
          <cell r="C375">
            <v>0</v>
          </cell>
          <cell r="D375" t="str">
            <v xml:space="preserve"> </v>
          </cell>
          <cell r="E375">
            <v>20289.86</v>
          </cell>
          <cell r="F375">
            <v>0</v>
          </cell>
          <cell r="G375">
            <v>20289.86</v>
          </cell>
          <cell r="H375" t="str">
            <v xml:space="preserve"> </v>
          </cell>
        </row>
        <row r="376">
          <cell r="A376" t="str">
            <v>5-2-5-2-000-0000-00000000-000-0000</v>
          </cell>
          <cell r="B376" t="str">
            <v>JUBILACIONES</v>
          </cell>
          <cell r="C376">
            <v>0</v>
          </cell>
          <cell r="D376" t="str">
            <v xml:space="preserve"> </v>
          </cell>
          <cell r="E376">
            <v>20289.86</v>
          </cell>
          <cell r="F376">
            <v>0</v>
          </cell>
          <cell r="G376">
            <v>20289.86</v>
          </cell>
          <cell r="H376" t="str">
            <v xml:space="preserve"> </v>
          </cell>
        </row>
        <row r="377">
          <cell r="A377" t="str">
            <v>5-2-5-2-001-0000-00000000-000-0000</v>
          </cell>
          <cell r="B377" t="str">
            <v>GRATIFICACION ANUAL JUBILADOS</v>
          </cell>
          <cell r="C377">
            <v>0</v>
          </cell>
          <cell r="D377" t="str">
            <v xml:space="preserve"> </v>
          </cell>
          <cell r="E377">
            <v>20289.86</v>
          </cell>
          <cell r="F377">
            <v>0</v>
          </cell>
          <cell r="G377">
            <v>20289.86</v>
          </cell>
          <cell r="H377" t="str">
            <v xml:space="preserve"> </v>
          </cell>
        </row>
        <row r="378">
          <cell r="A378" t="str">
            <v/>
          </cell>
        </row>
        <row r="379">
          <cell r="A379" t="str">
            <v>5-5-0-0-000-0000-00000000-000-0000</v>
          </cell>
          <cell r="B379" t="str">
            <v>OTROS GASTOS Y PERDIDAS EXTRAORDINARIAS</v>
          </cell>
          <cell r="C379">
            <v>185369.35</v>
          </cell>
          <cell r="D379" t="str">
            <v xml:space="preserve"> </v>
          </cell>
          <cell r="E379">
            <v>19037.14</v>
          </cell>
          <cell r="F379">
            <v>0</v>
          </cell>
          <cell r="G379">
            <v>204406.49</v>
          </cell>
          <cell r="H379" t="str">
            <v xml:space="preserve"> </v>
          </cell>
        </row>
        <row r="380">
          <cell r="A380" t="str">
            <v/>
          </cell>
        </row>
        <row r="381">
          <cell r="A381" t="str">
            <v>5-5-9-0-000-0000-00000000-000-0000</v>
          </cell>
          <cell r="B381" t="str">
            <v>OTROS GASTOS</v>
          </cell>
          <cell r="C381">
            <v>185369.35</v>
          </cell>
          <cell r="D381" t="str">
            <v xml:space="preserve"> </v>
          </cell>
          <cell r="E381">
            <v>19037.14</v>
          </cell>
          <cell r="F381">
            <v>0</v>
          </cell>
          <cell r="G381">
            <v>204406.49</v>
          </cell>
          <cell r="H381" t="str">
            <v xml:space="preserve"> </v>
          </cell>
        </row>
        <row r="382">
          <cell r="A382" t="str">
            <v>5-5-9-1-000-0000-00000000-000-0000</v>
          </cell>
          <cell r="B382" t="str">
            <v>GASTOS DE EJERCICIOS ANTERIORES</v>
          </cell>
          <cell r="C382">
            <v>303.83</v>
          </cell>
          <cell r="D382" t="str">
            <v xml:space="preserve"> </v>
          </cell>
          <cell r="E382">
            <v>0</v>
          </cell>
          <cell r="F382">
            <v>0</v>
          </cell>
          <cell r="G382">
            <v>303.83</v>
          </cell>
          <cell r="H382" t="str">
            <v xml:space="preserve"> </v>
          </cell>
        </row>
        <row r="383">
          <cell r="A383" t="str">
            <v>5-5-9-9-000-0000-00000000-000-0000</v>
          </cell>
          <cell r="B383" t="str">
            <v>OTROS GASTOS VARIOS</v>
          </cell>
          <cell r="C383">
            <v>185065.52</v>
          </cell>
          <cell r="D383" t="str">
            <v xml:space="preserve"> </v>
          </cell>
          <cell r="E383">
            <v>19037.14</v>
          </cell>
          <cell r="F383">
            <v>0</v>
          </cell>
          <cell r="G383">
            <v>204102.66</v>
          </cell>
          <cell r="H383" t="str">
            <v xml:space="preserve"> </v>
          </cell>
        </row>
        <row r="384">
          <cell r="A384" t="str">
            <v>5-5-9-9-002-0000-00000000-000-0000</v>
          </cell>
          <cell r="B384" t="str">
            <v>DEPRECIACIONES Y AMORTIZACIONES</v>
          </cell>
          <cell r="C384">
            <v>185065.52</v>
          </cell>
          <cell r="D384" t="str">
            <v xml:space="preserve"> </v>
          </cell>
          <cell r="E384">
            <v>19037.14</v>
          </cell>
          <cell r="F384">
            <v>0</v>
          </cell>
          <cell r="G384">
            <v>204102.66</v>
          </cell>
          <cell r="H384" t="str">
            <v xml:space="preserve"> </v>
          </cell>
        </row>
        <row r="385">
          <cell r="A385" t="str">
            <v>5-5-9-9-002-0001-00000000-000-0000</v>
          </cell>
          <cell r="B385" t="str">
            <v>DEP MOBILIARIO Y EQUIPO</v>
          </cell>
          <cell r="C385">
            <v>138398.92000000001</v>
          </cell>
          <cell r="D385" t="str">
            <v xml:space="preserve"> </v>
          </cell>
          <cell r="E385">
            <v>14370.48</v>
          </cell>
          <cell r="F385">
            <v>0</v>
          </cell>
          <cell r="G385">
            <v>152769.4</v>
          </cell>
          <cell r="H385" t="str">
            <v xml:space="preserve"> </v>
          </cell>
        </row>
        <row r="386">
          <cell r="A386" t="str">
            <v>5-5-9-9-002-0003-00000000-000-0000</v>
          </cell>
          <cell r="B386" t="str">
            <v>DEP EQUIPO DE TRANSPORTE</v>
          </cell>
          <cell r="C386">
            <v>46666.6</v>
          </cell>
          <cell r="D386" t="str">
            <v xml:space="preserve"> </v>
          </cell>
          <cell r="E386">
            <v>4666.66</v>
          </cell>
          <cell r="F386">
            <v>0</v>
          </cell>
          <cell r="G386">
            <v>51333.26</v>
          </cell>
          <cell r="H386" t="str">
            <v xml:space="preserve"> </v>
          </cell>
        </row>
        <row r="387">
          <cell r="A387" t="str">
            <v xml:space="preserve"> </v>
          </cell>
          <cell r="B387" t="str">
            <v xml:space="preserve"> </v>
          </cell>
          <cell r="C387" t="str">
            <v xml:space="preserve"> </v>
          </cell>
          <cell r="D387" t="str">
            <v xml:space="preserve"> </v>
          </cell>
          <cell r="E387" t="str">
            <v xml:space="preserve"> </v>
          </cell>
          <cell r="F387" t="str">
            <v xml:space="preserve"> </v>
          </cell>
          <cell r="G387" t="str">
            <v xml:space="preserve"> </v>
          </cell>
          <cell r="H387" t="str">
            <v xml:space="preserve"> </v>
          </cell>
        </row>
      </sheetData>
      <sheetData sheetId="2">
        <row r="9">
          <cell r="A9" t="str">
            <v>5-0-0-0-000-0000-00000000-000-0000</v>
          </cell>
          <cell r="B9" t="str">
            <v>GASTOS Y OTRAS PERDIDAS</v>
          </cell>
          <cell r="C9">
            <v>6228342.21</v>
          </cell>
          <cell r="D9" t="str">
            <v xml:space="preserve"> </v>
          </cell>
          <cell r="E9">
            <v>748891.98</v>
          </cell>
          <cell r="F9">
            <v>-683057.6</v>
          </cell>
          <cell r="G9">
            <v>7660291.79</v>
          </cell>
          <cell r="H9" t="str">
            <v xml:space="preserve"> </v>
          </cell>
        </row>
        <row r="10">
          <cell r="A10" t="str">
            <v>5-1-0-0-000-0000-00000000-000-0000</v>
          </cell>
          <cell r="B10" t="str">
            <v>GASTOS DE FUNCIONAMIENTO</v>
          </cell>
          <cell r="C10">
            <v>6061576.3099999996</v>
          </cell>
          <cell r="D10" t="str">
            <v xml:space="preserve"> </v>
          </cell>
          <cell r="E10">
            <v>730286.53</v>
          </cell>
          <cell r="F10">
            <v>-683057.6</v>
          </cell>
          <cell r="G10">
            <v>7474920.4400000004</v>
          </cell>
          <cell r="H10" t="str">
            <v xml:space="preserve"> </v>
          </cell>
        </row>
        <row r="11">
          <cell r="A11" t="str">
            <v>5-1-1-0-000-0000-00000000-000-0000</v>
          </cell>
          <cell r="B11" t="str">
            <v>SERVICIOS PERSONALES</v>
          </cell>
          <cell r="C11">
            <v>5065080.34</v>
          </cell>
          <cell r="D11" t="str">
            <v xml:space="preserve"> </v>
          </cell>
          <cell r="E11">
            <v>617937.15</v>
          </cell>
          <cell r="F11">
            <v>-707243.86</v>
          </cell>
          <cell r="G11">
            <v>6390261.3499999996</v>
          </cell>
          <cell r="H11" t="str">
            <v xml:space="preserve"> </v>
          </cell>
        </row>
        <row r="12">
          <cell r="A12" t="str">
            <v>5-1-1-1-000-0000-00000000-000-0000</v>
          </cell>
          <cell r="B12" t="str">
            <v>REMUNERACIONES AL PERSONAL DE CARACTER PERMANENTE</v>
          </cell>
          <cell r="C12">
            <v>2427449.2799999998</v>
          </cell>
          <cell r="D12" t="str">
            <v xml:space="preserve"> </v>
          </cell>
          <cell r="E12">
            <v>285178.28000000003</v>
          </cell>
          <cell r="F12">
            <v>0</v>
          </cell>
          <cell r="G12">
            <v>2712627.56</v>
          </cell>
          <cell r="H12" t="str">
            <v xml:space="preserve"> </v>
          </cell>
        </row>
        <row r="13">
          <cell r="A13" t="str">
            <v>5-1-1-1-003-0000-00000000-000-0000</v>
          </cell>
          <cell r="B13" t="str">
            <v>SUELDOS BASE AL PERSONAL PERMANENTE</v>
          </cell>
          <cell r="C13">
            <v>2427449.2799999998</v>
          </cell>
          <cell r="D13" t="str">
            <v xml:space="preserve"> </v>
          </cell>
          <cell r="E13">
            <v>285178.28000000003</v>
          </cell>
          <cell r="F13">
            <v>0</v>
          </cell>
          <cell r="G13">
            <v>2712627.56</v>
          </cell>
          <cell r="H13" t="str">
            <v xml:space="preserve"> </v>
          </cell>
        </row>
        <row r="14">
          <cell r="A14" t="str">
            <v>5-1-1-1-003-0001-00000000-000-0000</v>
          </cell>
          <cell r="B14" t="str">
            <v>DIRECCION</v>
          </cell>
          <cell r="C14">
            <v>945801.94</v>
          </cell>
          <cell r="D14" t="str">
            <v xml:space="preserve"> </v>
          </cell>
          <cell r="E14">
            <v>105107.78</v>
          </cell>
          <cell r="F14">
            <v>0</v>
          </cell>
          <cell r="G14">
            <v>1050909.72</v>
          </cell>
          <cell r="H14" t="str">
            <v xml:space="preserve"> </v>
          </cell>
        </row>
        <row r="15">
          <cell r="A15" t="str">
            <v>5-1-1-1-003-0001-00000005-000-0000</v>
          </cell>
          <cell r="B15" t="str">
            <v>ERNESTO GERARDO GUERRERO DURAN</v>
          </cell>
          <cell r="C15">
            <v>133889.91</v>
          </cell>
          <cell r="D15" t="str">
            <v xml:space="preserve"> </v>
          </cell>
          <cell r="E15">
            <v>15071.7</v>
          </cell>
          <cell r="F15">
            <v>0</v>
          </cell>
          <cell r="G15">
            <v>148961.60999999999</v>
          </cell>
          <cell r="H15" t="str">
            <v xml:space="preserve"> </v>
          </cell>
        </row>
        <row r="16">
          <cell r="A16" t="str">
            <v>5-1-1-1-003-0001-00000009-000-0000</v>
          </cell>
          <cell r="B16" t="str">
            <v>AJUSTE POR REDONDEO</v>
          </cell>
          <cell r="C16">
            <v>67.25</v>
          </cell>
          <cell r="D16" t="str">
            <v xml:space="preserve"> </v>
          </cell>
          <cell r="E16">
            <v>3.68</v>
          </cell>
          <cell r="F16">
            <v>0</v>
          </cell>
          <cell r="G16">
            <v>70.930000000000007</v>
          </cell>
          <cell r="H16" t="str">
            <v xml:space="preserve"> </v>
          </cell>
        </row>
        <row r="17">
          <cell r="A17" t="str">
            <v>5-1-1-1-003-0001-00000012-000-0000</v>
          </cell>
          <cell r="B17" t="str">
            <v>YARELY ANAI ALCOCER ORTEGA</v>
          </cell>
          <cell r="C17">
            <v>105756.07</v>
          </cell>
          <cell r="D17" t="str">
            <v xml:space="preserve"> </v>
          </cell>
          <cell r="E17">
            <v>0</v>
          </cell>
          <cell r="F17">
            <v>0</v>
          </cell>
          <cell r="G17">
            <v>105756.07</v>
          </cell>
          <cell r="H17" t="str">
            <v xml:space="preserve"> </v>
          </cell>
        </row>
        <row r="18">
          <cell r="A18" t="str">
            <v>5-1-1-1-003-0001-00000013-000-0000</v>
          </cell>
          <cell r="B18" t="str">
            <v>JESUS GUILLERMO MESTA FITZMAURICE</v>
          </cell>
          <cell r="C18">
            <v>45701.440000000002</v>
          </cell>
          <cell r="D18" t="str">
            <v xml:space="preserve"> </v>
          </cell>
          <cell r="E18">
            <v>0</v>
          </cell>
          <cell r="F18">
            <v>0</v>
          </cell>
          <cell r="G18">
            <v>45701.440000000002</v>
          </cell>
          <cell r="H18" t="str">
            <v xml:space="preserve"> </v>
          </cell>
        </row>
        <row r="19">
          <cell r="A19" t="str">
            <v>5-1-1-1-003-0001-00000015-000-0000</v>
          </cell>
          <cell r="B19" t="str">
            <v>DIEGO ARMANDO GONZALEZ SALAS</v>
          </cell>
          <cell r="C19">
            <v>116908.52</v>
          </cell>
          <cell r="D19" t="str">
            <v xml:space="preserve"> </v>
          </cell>
          <cell r="E19">
            <v>15071.7</v>
          </cell>
          <cell r="F19">
            <v>0</v>
          </cell>
          <cell r="G19">
            <v>131980.22</v>
          </cell>
          <cell r="H19" t="str">
            <v xml:space="preserve"> </v>
          </cell>
        </row>
        <row r="20">
          <cell r="A20" t="str">
            <v>5-1-1-1-003-0001-00000016-000-0000</v>
          </cell>
          <cell r="B20" t="str">
            <v>MARIA ALEJANDRA GUTIERREZ BORUNDA</v>
          </cell>
          <cell r="C20">
            <v>133889.91</v>
          </cell>
          <cell r="D20" t="str">
            <v xml:space="preserve"> </v>
          </cell>
          <cell r="E20">
            <v>15071.7</v>
          </cell>
          <cell r="F20">
            <v>0</v>
          </cell>
          <cell r="G20">
            <v>148961.60999999999</v>
          </cell>
          <cell r="H20" t="str">
            <v xml:space="preserve"> </v>
          </cell>
        </row>
        <row r="21">
          <cell r="A21" t="str">
            <v>5-1-1-1-003-0001-00000040-000-0000</v>
          </cell>
          <cell r="B21" t="str">
            <v>OMAR LARA LUJAN</v>
          </cell>
          <cell r="C21">
            <v>90501.65</v>
          </cell>
          <cell r="D21" t="str">
            <v xml:space="preserve"> </v>
          </cell>
          <cell r="E21">
            <v>10055.700000000001</v>
          </cell>
          <cell r="F21">
            <v>0</v>
          </cell>
          <cell r="G21">
            <v>100557.35</v>
          </cell>
          <cell r="H21" t="str">
            <v xml:space="preserve"> </v>
          </cell>
        </row>
        <row r="22">
          <cell r="A22" t="str">
            <v>5-1-1-1-003-0001-00000042-000-0000</v>
          </cell>
          <cell r="B22" t="str">
            <v>JAVIER MARTINEZ JOSE</v>
          </cell>
          <cell r="C22">
            <v>90918.5</v>
          </cell>
          <cell r="D22" t="str">
            <v xml:space="preserve"> </v>
          </cell>
          <cell r="E22">
            <v>0</v>
          </cell>
          <cell r="F22">
            <v>0</v>
          </cell>
          <cell r="G22">
            <v>90918.5</v>
          </cell>
          <cell r="H22" t="str">
            <v xml:space="preserve"> </v>
          </cell>
        </row>
        <row r="23">
          <cell r="A23" t="str">
            <v>5-1-1-1-003-0001-00000044-000-0000</v>
          </cell>
          <cell r="B23" t="str">
            <v>JOSE JESUS JORDAN OROZCO</v>
          </cell>
          <cell r="C23">
            <v>154205.73000000001</v>
          </cell>
          <cell r="D23" t="str">
            <v xml:space="preserve"> </v>
          </cell>
          <cell r="E23">
            <v>23074.799999999999</v>
          </cell>
          <cell r="F23">
            <v>0</v>
          </cell>
          <cell r="G23">
            <v>177280.53</v>
          </cell>
          <cell r="H23" t="str">
            <v xml:space="preserve"> </v>
          </cell>
        </row>
        <row r="24">
          <cell r="A24" t="str">
            <v>5-1-1-1-003-0001-00000045-000-0000</v>
          </cell>
          <cell r="B24" t="str">
            <v>ANDRES DE JESUS LEVARIO GOMEZ</v>
          </cell>
          <cell r="C24">
            <v>52926.720000000001</v>
          </cell>
          <cell r="D24" t="str">
            <v xml:space="preserve"> </v>
          </cell>
          <cell r="E24">
            <v>15071.7</v>
          </cell>
          <cell r="F24">
            <v>0</v>
          </cell>
          <cell r="G24">
            <v>67998.42</v>
          </cell>
          <cell r="H24" t="str">
            <v xml:space="preserve"> </v>
          </cell>
        </row>
        <row r="25">
          <cell r="A25" t="str">
            <v>5-1-1-1-003-0001-00000048-000-0000</v>
          </cell>
          <cell r="B25" t="str">
            <v>MARIANA LIZETH SALAS ARIAS</v>
          </cell>
          <cell r="C25">
            <v>21036.240000000002</v>
          </cell>
          <cell r="D25" t="str">
            <v xml:space="preserve"> </v>
          </cell>
          <cell r="E25">
            <v>11686.8</v>
          </cell>
          <cell r="F25">
            <v>0</v>
          </cell>
          <cell r="G25">
            <v>32723.040000000001</v>
          </cell>
          <cell r="H25" t="str">
            <v xml:space="preserve"> </v>
          </cell>
        </row>
        <row r="26">
          <cell r="A26" t="str">
            <v>5-1-1-1-003-0002-00000000-000-0000</v>
          </cell>
          <cell r="B26" t="str">
            <v>CONTABILIDAD</v>
          </cell>
          <cell r="C26">
            <v>490213.03</v>
          </cell>
          <cell r="D26" t="str">
            <v xml:space="preserve"> </v>
          </cell>
          <cell r="E26">
            <v>54888.3</v>
          </cell>
          <cell r="F26">
            <v>0</v>
          </cell>
          <cell r="G26">
            <v>545101.32999999996</v>
          </cell>
          <cell r="H26" t="str">
            <v xml:space="preserve"> </v>
          </cell>
        </row>
        <row r="27">
          <cell r="A27" t="str">
            <v>5-1-1-1-003-0002-00000004-000-0000</v>
          </cell>
          <cell r="B27" t="str">
            <v>ANDREA GOMEZ SOTELO</v>
          </cell>
          <cell r="C27">
            <v>133889.91</v>
          </cell>
          <cell r="D27" t="str">
            <v xml:space="preserve"> </v>
          </cell>
          <cell r="E27">
            <v>15071.7</v>
          </cell>
          <cell r="F27">
            <v>0</v>
          </cell>
          <cell r="G27">
            <v>148961.60999999999</v>
          </cell>
          <cell r="H27" t="str">
            <v xml:space="preserve"> </v>
          </cell>
        </row>
        <row r="28">
          <cell r="A28" t="str">
            <v>5-1-1-1-003-0002-00000007-000-0000</v>
          </cell>
          <cell r="B28" t="str">
            <v>MARIA SOLEDAD HERNANDEZ CASTILLO</v>
          </cell>
          <cell r="C28">
            <v>133889.91</v>
          </cell>
          <cell r="D28" t="str">
            <v xml:space="preserve"> </v>
          </cell>
          <cell r="E28">
            <v>15071.7</v>
          </cell>
          <cell r="F28">
            <v>0</v>
          </cell>
          <cell r="G28">
            <v>148961.60999999999</v>
          </cell>
          <cell r="H28" t="str">
            <v xml:space="preserve"> </v>
          </cell>
        </row>
        <row r="29">
          <cell r="A29" t="str">
            <v>5-1-1-1-003-0002-00000012-000-0000</v>
          </cell>
          <cell r="B29" t="str">
            <v>CLAUDIA MARCELA SANABRIA TRILLO</v>
          </cell>
          <cell r="C29">
            <v>156127.13</v>
          </cell>
          <cell r="D29" t="str">
            <v xml:space="preserve"> </v>
          </cell>
          <cell r="E29">
            <v>17574.900000000001</v>
          </cell>
          <cell r="F29">
            <v>0</v>
          </cell>
          <cell r="G29">
            <v>173702.03</v>
          </cell>
          <cell r="H29" t="str">
            <v xml:space="preserve"> </v>
          </cell>
        </row>
        <row r="30">
          <cell r="A30" t="str">
            <v>5-1-1-1-003-0002-00000013-000-0000</v>
          </cell>
          <cell r="B30" t="str">
            <v>YESENIA ARACELI CARDENAS BALDERRAMA</v>
          </cell>
          <cell r="C30">
            <v>64872.08</v>
          </cell>
          <cell r="D30" t="str">
            <v xml:space="preserve"> </v>
          </cell>
          <cell r="E30">
            <v>0</v>
          </cell>
          <cell r="F30">
            <v>0</v>
          </cell>
          <cell r="G30">
            <v>64872.08</v>
          </cell>
          <cell r="H30" t="str">
            <v xml:space="preserve"> </v>
          </cell>
        </row>
        <row r="31">
          <cell r="A31" t="str">
            <v>5-1-1-1-003-0002-00000014-000-0000</v>
          </cell>
          <cell r="B31" t="str">
            <v>KARINA FERNANDEZ MORALES</v>
          </cell>
          <cell r="C31">
            <v>1434</v>
          </cell>
          <cell r="D31" t="str">
            <v xml:space="preserve"> </v>
          </cell>
          <cell r="E31">
            <v>7170</v>
          </cell>
          <cell r="F31">
            <v>0</v>
          </cell>
          <cell r="G31">
            <v>8604</v>
          </cell>
          <cell r="H31" t="str">
            <v xml:space="preserve"> </v>
          </cell>
        </row>
        <row r="32">
          <cell r="A32" t="str">
            <v>5-1-1-1-003-0003-00000000-000-0000</v>
          </cell>
          <cell r="B32" t="str">
            <v>PROMOCION</v>
          </cell>
          <cell r="C32">
            <v>605572.64</v>
          </cell>
          <cell r="D32" t="str">
            <v xml:space="preserve"> </v>
          </cell>
          <cell r="E32">
            <v>77463.899999999994</v>
          </cell>
          <cell r="F32">
            <v>0</v>
          </cell>
          <cell r="G32">
            <v>683036.54</v>
          </cell>
          <cell r="H32" t="str">
            <v xml:space="preserve"> </v>
          </cell>
        </row>
        <row r="33">
          <cell r="A33" t="str">
            <v>5-1-1-1-003-0003-00000007-000-0000</v>
          </cell>
          <cell r="B33" t="str">
            <v>ARTURO ACOSTA FERNANDEZ</v>
          </cell>
          <cell r="C33">
            <v>147339.68</v>
          </cell>
          <cell r="D33" t="str">
            <v xml:space="preserve"> </v>
          </cell>
          <cell r="E33">
            <v>0</v>
          </cell>
          <cell r="F33">
            <v>0</v>
          </cell>
          <cell r="G33">
            <v>147339.68</v>
          </cell>
          <cell r="H33" t="str">
            <v xml:space="preserve"> </v>
          </cell>
        </row>
        <row r="34">
          <cell r="A34" t="str">
            <v>5-1-1-1-003-0003-00000008-000-0000</v>
          </cell>
          <cell r="B34" t="str">
            <v>MONICA CECILIA CONTRERAS BERMUDEZ</v>
          </cell>
          <cell r="C34">
            <v>126354.06</v>
          </cell>
          <cell r="D34" t="str">
            <v xml:space="preserve"> </v>
          </cell>
          <cell r="E34">
            <v>0</v>
          </cell>
          <cell r="F34">
            <v>0</v>
          </cell>
          <cell r="G34">
            <v>126354.06</v>
          </cell>
          <cell r="H34" t="str">
            <v xml:space="preserve"> </v>
          </cell>
        </row>
        <row r="35">
          <cell r="A35" t="str">
            <v>5-1-1-1-003-0003-00000009-000-0000</v>
          </cell>
          <cell r="B35" t="str">
            <v>CYNTHIA LIZZETHE LOZANO RAMIREZ</v>
          </cell>
          <cell r="C35">
            <v>133889.91</v>
          </cell>
          <cell r="D35" t="str">
            <v xml:space="preserve"> </v>
          </cell>
          <cell r="E35">
            <v>15071.7</v>
          </cell>
          <cell r="F35">
            <v>0</v>
          </cell>
          <cell r="G35">
            <v>148961.60999999999</v>
          </cell>
          <cell r="H35" t="str">
            <v xml:space="preserve"> </v>
          </cell>
        </row>
        <row r="36">
          <cell r="A36" t="str">
            <v>5-1-1-1-003-0003-00000010-000-0000</v>
          </cell>
          <cell r="B36" t="str">
            <v>MARIANA ESPINO DIAZ</v>
          </cell>
          <cell r="C36">
            <v>159978.85</v>
          </cell>
          <cell r="D36" t="str">
            <v xml:space="preserve"> </v>
          </cell>
          <cell r="E36">
            <v>20218.2</v>
          </cell>
          <cell r="F36">
            <v>0</v>
          </cell>
          <cell r="G36">
            <v>180197.05</v>
          </cell>
          <cell r="H36" t="str">
            <v xml:space="preserve"> </v>
          </cell>
        </row>
        <row r="37">
          <cell r="A37" t="str">
            <v>5-1-1-1-003-0003-00000011-000-0000</v>
          </cell>
          <cell r="B37" t="str">
            <v>MANUEL RODRIGO MARQUEZ LOERA</v>
          </cell>
          <cell r="C37">
            <v>21036.240000000002</v>
          </cell>
          <cell r="D37" t="str">
            <v xml:space="preserve"> </v>
          </cell>
          <cell r="E37">
            <v>11686.8</v>
          </cell>
          <cell r="F37">
            <v>0</v>
          </cell>
          <cell r="G37">
            <v>32723.040000000001</v>
          </cell>
          <cell r="H37" t="str">
            <v xml:space="preserve"> </v>
          </cell>
        </row>
        <row r="38">
          <cell r="A38" t="str">
            <v>5-1-1-1-003-0003-00000049-000-0000</v>
          </cell>
          <cell r="B38" t="str">
            <v>JORGE ARMANDO ERIVES RAMIREZ</v>
          </cell>
          <cell r="C38">
            <v>6453</v>
          </cell>
          <cell r="D38" t="str">
            <v xml:space="preserve"> </v>
          </cell>
          <cell r="E38">
            <v>7170</v>
          </cell>
          <cell r="F38">
            <v>0</v>
          </cell>
          <cell r="G38">
            <v>13623</v>
          </cell>
          <cell r="H38" t="str">
            <v xml:space="preserve"> </v>
          </cell>
        </row>
        <row r="39">
          <cell r="A39" t="str">
            <v>5-1-1-1-003-0003-00000050-000-0000</v>
          </cell>
          <cell r="B39" t="str">
            <v>OSCAR ANDRES DE LA PAZ CALDERON</v>
          </cell>
          <cell r="C39">
            <v>5497</v>
          </cell>
          <cell r="D39" t="str">
            <v xml:space="preserve"> </v>
          </cell>
          <cell r="E39">
            <v>8245.5</v>
          </cell>
          <cell r="F39">
            <v>0</v>
          </cell>
          <cell r="G39">
            <v>13742.5</v>
          </cell>
          <cell r="H39" t="str">
            <v xml:space="preserve"> </v>
          </cell>
        </row>
        <row r="40">
          <cell r="A40" t="str">
            <v>5-1-1-1-003-0003-00000051-000-0000</v>
          </cell>
          <cell r="B40" t="str">
            <v>JESUS GUILLERMO QUINTANA CHAVEZ</v>
          </cell>
          <cell r="C40">
            <v>5023.8999999999996</v>
          </cell>
          <cell r="D40" t="str">
            <v xml:space="preserve"> </v>
          </cell>
          <cell r="E40">
            <v>15071.7</v>
          </cell>
          <cell r="F40">
            <v>0</v>
          </cell>
          <cell r="G40">
            <v>20095.599999999999</v>
          </cell>
          <cell r="H40" t="str">
            <v xml:space="preserve"> </v>
          </cell>
        </row>
        <row r="41">
          <cell r="A41" t="str">
            <v>5-1-1-1-003-0004-00000000-000-0000</v>
          </cell>
          <cell r="B41" t="str">
            <v>JURIDICO</v>
          </cell>
          <cell r="C41">
            <v>385861.67</v>
          </cell>
          <cell r="D41" t="str">
            <v xml:space="preserve"> </v>
          </cell>
          <cell r="E41">
            <v>47718.3</v>
          </cell>
          <cell r="F41">
            <v>0</v>
          </cell>
          <cell r="G41">
            <v>433579.97</v>
          </cell>
          <cell r="H41" t="str">
            <v xml:space="preserve"> </v>
          </cell>
        </row>
        <row r="42">
          <cell r="A42" t="str">
            <v>5-1-1-1-003-0004-00000001-000-0000</v>
          </cell>
          <cell r="B42" t="str">
            <v>OMAYRA FONTES GUTIERREZ</v>
          </cell>
          <cell r="C42">
            <v>133889.91</v>
          </cell>
          <cell r="D42" t="str">
            <v xml:space="preserve"> </v>
          </cell>
          <cell r="E42">
            <v>15071.7</v>
          </cell>
          <cell r="F42">
            <v>0</v>
          </cell>
          <cell r="G42">
            <v>148961.60999999999</v>
          </cell>
          <cell r="H42" t="str">
            <v xml:space="preserve"> </v>
          </cell>
        </row>
        <row r="43">
          <cell r="A43" t="str">
            <v>5-1-1-1-003-0004-00000006-000-0000</v>
          </cell>
          <cell r="B43" t="str">
            <v>CRISTY GRICEL JURADO ORTIZ</v>
          </cell>
          <cell r="C43">
            <v>156127.13</v>
          </cell>
          <cell r="D43" t="str">
            <v xml:space="preserve"> </v>
          </cell>
          <cell r="E43">
            <v>17574.900000000001</v>
          </cell>
          <cell r="F43">
            <v>0</v>
          </cell>
          <cell r="G43">
            <v>173702.03</v>
          </cell>
          <cell r="H43" t="str">
            <v xml:space="preserve"> </v>
          </cell>
        </row>
        <row r="44">
          <cell r="A44" t="str">
            <v>5-1-1-1-003-0004-00000007-000-0000</v>
          </cell>
          <cell r="B44" t="str">
            <v>CESAR EMMANUEL HERNANDEZ OSUNA</v>
          </cell>
          <cell r="C44">
            <v>95844.63</v>
          </cell>
          <cell r="D44" t="str">
            <v xml:space="preserve"> </v>
          </cell>
          <cell r="E44">
            <v>15071.7</v>
          </cell>
          <cell r="F44">
            <v>0</v>
          </cell>
          <cell r="G44">
            <v>110916.33</v>
          </cell>
          <cell r="H44" t="str">
            <v xml:space="preserve"> </v>
          </cell>
        </row>
        <row r="45">
          <cell r="A45" t="str">
            <v>5-1-1-3-000-0000-00000000-000-0000</v>
          </cell>
          <cell r="B45" t="str">
            <v>REMUNERACIONES ADICIONALES Y ESPECIALES</v>
          </cell>
          <cell r="C45">
            <v>2392901.1</v>
          </cell>
          <cell r="D45" t="str">
            <v xml:space="preserve"> </v>
          </cell>
          <cell r="E45">
            <v>261161.89</v>
          </cell>
          <cell r="F45">
            <v>-296472.07</v>
          </cell>
          <cell r="G45">
            <v>2950535.06</v>
          </cell>
          <cell r="H45" t="str">
            <v xml:space="preserve"> </v>
          </cell>
        </row>
        <row r="46">
          <cell r="A46" t="str">
            <v>5-1-1-3-001-0000-00000000-000-0000</v>
          </cell>
          <cell r="B46" t="str">
            <v>PRIMAS POR AÑOS DE SERVICIOS EFECTIVOS PRESTAD</v>
          </cell>
          <cell r="C46">
            <v>-296472.07</v>
          </cell>
          <cell r="D46" t="str">
            <v xml:space="preserve"> </v>
          </cell>
          <cell r="E46">
            <v>0</v>
          </cell>
          <cell r="F46">
            <v>-296472.07</v>
          </cell>
          <cell r="G46">
            <v>0</v>
          </cell>
          <cell r="H46" t="str">
            <v xml:space="preserve"> </v>
          </cell>
        </row>
        <row r="47">
          <cell r="A47" t="str">
            <v>5-1-1-3-001-0018-00000000-000-0000</v>
          </cell>
          <cell r="B47" t="str">
            <v>PRIMAS POR AÑOS DE SERV EFECTIV PREST ENERO - SEP</v>
          </cell>
          <cell r="C47">
            <v>-296472.07</v>
          </cell>
          <cell r="D47" t="str">
            <v xml:space="preserve"> </v>
          </cell>
          <cell r="E47">
            <v>0</v>
          </cell>
          <cell r="F47">
            <v>-296472.07</v>
          </cell>
          <cell r="G47">
            <v>0</v>
          </cell>
          <cell r="H47" t="str">
            <v xml:space="preserve"> </v>
          </cell>
        </row>
        <row r="48">
          <cell r="A48" t="str">
            <v>5-1-1-3-002-0000-00000000-000-0000</v>
          </cell>
          <cell r="B48" t="str">
            <v>PRIMAS DE VACACIONES, DOMINICAL Y GRATIFICACIÓ</v>
          </cell>
          <cell r="C48">
            <v>415148.39</v>
          </cell>
          <cell r="D48" t="str">
            <v xml:space="preserve"> </v>
          </cell>
          <cell r="E48">
            <v>50466.63</v>
          </cell>
          <cell r="F48">
            <v>0</v>
          </cell>
          <cell r="G48">
            <v>465615.02</v>
          </cell>
          <cell r="H48" t="str">
            <v xml:space="preserve"> </v>
          </cell>
        </row>
        <row r="49">
          <cell r="A49" t="str">
            <v>5-1-1-3-002-0001-00000000-000-0000</v>
          </cell>
          <cell r="B49" t="str">
            <v>PRIMA VACACIONAL</v>
          </cell>
          <cell r="C49">
            <v>136114.04999999999</v>
          </cell>
          <cell r="D49" t="str">
            <v xml:space="preserve"> </v>
          </cell>
          <cell r="E49">
            <v>16826.47</v>
          </cell>
          <cell r="F49">
            <v>0</v>
          </cell>
          <cell r="G49">
            <v>152940.51999999999</v>
          </cell>
          <cell r="H49" t="str">
            <v xml:space="preserve"> </v>
          </cell>
        </row>
        <row r="50">
          <cell r="A50" t="str">
            <v>5-1-1-3-002-0001-00000007-000-0000</v>
          </cell>
          <cell r="B50" t="str">
            <v>ANDREA GOMEZ SOTELO</v>
          </cell>
          <cell r="C50">
            <v>7513.06</v>
          </cell>
          <cell r="D50" t="str">
            <v xml:space="preserve"> </v>
          </cell>
          <cell r="E50">
            <v>837.3</v>
          </cell>
          <cell r="F50">
            <v>0</v>
          </cell>
          <cell r="G50">
            <v>8350.36</v>
          </cell>
          <cell r="H50" t="str">
            <v xml:space="preserve"> </v>
          </cell>
        </row>
        <row r="51">
          <cell r="A51" t="str">
            <v>5-1-1-3-002-0001-00000008-000-0000</v>
          </cell>
          <cell r="B51" t="str">
            <v>SOLEDAD HERNANDEZ CASTILLO</v>
          </cell>
          <cell r="C51">
            <v>7513.06</v>
          </cell>
          <cell r="D51" t="str">
            <v xml:space="preserve"> </v>
          </cell>
          <cell r="E51">
            <v>837.3</v>
          </cell>
          <cell r="F51">
            <v>0</v>
          </cell>
          <cell r="G51">
            <v>8350.36</v>
          </cell>
          <cell r="H51" t="str">
            <v xml:space="preserve"> </v>
          </cell>
        </row>
        <row r="52">
          <cell r="A52" t="str">
            <v>5-1-1-3-002-0001-00000009-000-0000</v>
          </cell>
          <cell r="B52" t="str">
            <v>OMAYRA FONTES GUTIERREZ</v>
          </cell>
          <cell r="C52">
            <v>7513.06</v>
          </cell>
          <cell r="D52" t="str">
            <v xml:space="preserve"> </v>
          </cell>
          <cell r="E52">
            <v>837.3</v>
          </cell>
          <cell r="F52">
            <v>0</v>
          </cell>
          <cell r="G52">
            <v>8350.36</v>
          </cell>
          <cell r="H52" t="str">
            <v xml:space="preserve"> </v>
          </cell>
        </row>
        <row r="53">
          <cell r="A53" t="str">
            <v>5-1-1-3-002-0001-00000017-000-0000</v>
          </cell>
          <cell r="B53" t="str">
            <v>ERNESTO GERARDO GUERRERO DURAN</v>
          </cell>
          <cell r="C53">
            <v>7513.06</v>
          </cell>
          <cell r="D53" t="str">
            <v xml:space="preserve"> </v>
          </cell>
          <cell r="E53">
            <v>837.3</v>
          </cell>
          <cell r="F53">
            <v>0</v>
          </cell>
          <cell r="G53">
            <v>8350.36</v>
          </cell>
          <cell r="H53" t="str">
            <v xml:space="preserve"> </v>
          </cell>
        </row>
        <row r="54">
          <cell r="A54" t="str">
            <v>5-1-1-3-002-0001-00000029-000-0000</v>
          </cell>
          <cell r="B54" t="str">
            <v>YARELI ANAI ALCOCER ORTEGA</v>
          </cell>
          <cell r="C54">
            <v>5838.46</v>
          </cell>
          <cell r="D54" t="str">
            <v xml:space="preserve"> </v>
          </cell>
          <cell r="E54">
            <v>0</v>
          </cell>
          <cell r="F54">
            <v>0</v>
          </cell>
          <cell r="G54">
            <v>5838.46</v>
          </cell>
          <cell r="H54" t="str">
            <v xml:space="preserve"> </v>
          </cell>
        </row>
        <row r="55">
          <cell r="A55" t="str">
            <v>5-1-1-3-002-0001-00000030-000-0000</v>
          </cell>
          <cell r="B55" t="str">
            <v>ARTURO ACOSTA FERNANDEZ</v>
          </cell>
          <cell r="C55">
            <v>8760.91</v>
          </cell>
          <cell r="D55" t="str">
            <v xml:space="preserve"> </v>
          </cell>
          <cell r="E55">
            <v>976.38</v>
          </cell>
          <cell r="F55">
            <v>0</v>
          </cell>
          <cell r="G55">
            <v>9737.2900000000009</v>
          </cell>
          <cell r="H55" t="str">
            <v xml:space="preserve"> </v>
          </cell>
        </row>
        <row r="56">
          <cell r="A56" t="str">
            <v>5-1-1-3-002-0001-00000031-000-0000</v>
          </cell>
          <cell r="B56" t="str">
            <v>MONICA C CONTRERAS BERMUDEZ</v>
          </cell>
          <cell r="C56">
            <v>7513.06</v>
          </cell>
          <cell r="D56" t="str">
            <v xml:space="preserve"> </v>
          </cell>
          <cell r="E56">
            <v>0</v>
          </cell>
          <cell r="F56">
            <v>0</v>
          </cell>
          <cell r="G56">
            <v>7513.06</v>
          </cell>
          <cell r="H56" t="str">
            <v xml:space="preserve"> </v>
          </cell>
        </row>
        <row r="57">
          <cell r="A57" t="str">
            <v>5-1-1-3-002-0001-00000032-000-0000</v>
          </cell>
          <cell r="B57" t="str">
            <v>CYNTHIA LYZZETHE LOZANO RAMIREZ</v>
          </cell>
          <cell r="C57">
            <v>7513.06</v>
          </cell>
          <cell r="D57" t="str">
            <v xml:space="preserve"> </v>
          </cell>
          <cell r="E57">
            <v>837.3</v>
          </cell>
          <cell r="F57">
            <v>0</v>
          </cell>
          <cell r="G57">
            <v>8350.36</v>
          </cell>
          <cell r="H57" t="str">
            <v xml:space="preserve"> </v>
          </cell>
        </row>
        <row r="58">
          <cell r="A58" t="str">
            <v>5-1-1-3-002-0001-00000033-000-0000</v>
          </cell>
          <cell r="B58" t="str">
            <v>JESUS G. MESTA FITZMAURICE</v>
          </cell>
          <cell r="C58">
            <v>2544.04</v>
          </cell>
          <cell r="D58" t="str">
            <v xml:space="preserve"> </v>
          </cell>
          <cell r="E58">
            <v>0</v>
          </cell>
          <cell r="F58">
            <v>0</v>
          </cell>
          <cell r="G58">
            <v>2544.04</v>
          </cell>
          <cell r="H58" t="str">
            <v xml:space="preserve"> </v>
          </cell>
        </row>
        <row r="59">
          <cell r="A59" t="str">
            <v>5-1-1-3-002-0001-00000035-000-0000</v>
          </cell>
          <cell r="B59" t="str">
            <v>C. MARCELA SANABRIA TRILLO</v>
          </cell>
          <cell r="C59">
            <v>8760.91</v>
          </cell>
          <cell r="D59" t="str">
            <v xml:space="preserve"> </v>
          </cell>
          <cell r="E59">
            <v>976.38</v>
          </cell>
          <cell r="F59">
            <v>0</v>
          </cell>
          <cell r="G59">
            <v>9737.2900000000009</v>
          </cell>
          <cell r="H59" t="str">
            <v xml:space="preserve"> </v>
          </cell>
        </row>
        <row r="60">
          <cell r="A60" t="str">
            <v>5-1-1-3-002-0001-00000037-000-0000</v>
          </cell>
          <cell r="B60" t="str">
            <v>YESENIA A CARDENAS BALDERRAMA</v>
          </cell>
          <cell r="C60">
            <v>3638.37</v>
          </cell>
          <cell r="D60" t="str">
            <v xml:space="preserve"> </v>
          </cell>
          <cell r="E60">
            <v>0</v>
          </cell>
          <cell r="F60">
            <v>0</v>
          </cell>
          <cell r="G60">
            <v>3638.37</v>
          </cell>
          <cell r="H60" t="str">
            <v xml:space="preserve"> </v>
          </cell>
        </row>
        <row r="61">
          <cell r="A61" t="str">
            <v>5-1-1-3-002-0001-00000038-000-0000</v>
          </cell>
          <cell r="B61" t="str">
            <v>CRISTY GRICEL JURADO ORTIZ</v>
          </cell>
          <cell r="C61">
            <v>8760.91</v>
          </cell>
          <cell r="D61" t="str">
            <v xml:space="preserve"> </v>
          </cell>
          <cell r="E61">
            <v>976.38</v>
          </cell>
          <cell r="F61">
            <v>0</v>
          </cell>
          <cell r="G61">
            <v>9737.2900000000009</v>
          </cell>
          <cell r="H61" t="str">
            <v xml:space="preserve"> </v>
          </cell>
        </row>
        <row r="62">
          <cell r="A62" t="str">
            <v>5-1-1-3-002-0001-00000039-000-0000</v>
          </cell>
          <cell r="B62" t="str">
            <v>DIEGO ARMANDO GONZALEZ SALAS</v>
          </cell>
          <cell r="C62">
            <v>7341.78</v>
          </cell>
          <cell r="D62" t="str">
            <v xml:space="preserve"> </v>
          </cell>
          <cell r="E62">
            <v>837.3</v>
          </cell>
          <cell r="F62">
            <v>0</v>
          </cell>
          <cell r="G62">
            <v>8179.08</v>
          </cell>
          <cell r="H62" t="str">
            <v xml:space="preserve"> </v>
          </cell>
        </row>
        <row r="63">
          <cell r="A63" t="str">
            <v>5-1-1-3-002-0001-00000040-000-0000</v>
          </cell>
          <cell r="B63" t="str">
            <v>MA ALEJANDRA GUTIERREZ BORUNDA</v>
          </cell>
          <cell r="C63">
            <v>7513.06</v>
          </cell>
          <cell r="D63" t="str">
            <v xml:space="preserve"> </v>
          </cell>
          <cell r="E63">
            <v>837.3</v>
          </cell>
          <cell r="F63">
            <v>0</v>
          </cell>
          <cell r="G63">
            <v>8350.36</v>
          </cell>
          <cell r="H63" t="str">
            <v xml:space="preserve"> </v>
          </cell>
        </row>
        <row r="64">
          <cell r="A64" t="str">
            <v>5-1-1-3-002-0001-00000041-000-0000</v>
          </cell>
          <cell r="B64" t="str">
            <v>OMAR LARA LUJAN</v>
          </cell>
          <cell r="C64">
            <v>5010.5600000000004</v>
          </cell>
          <cell r="D64" t="str">
            <v xml:space="preserve"> </v>
          </cell>
          <cell r="E64">
            <v>558.65</v>
          </cell>
          <cell r="F64">
            <v>0</v>
          </cell>
          <cell r="G64">
            <v>5569.21</v>
          </cell>
          <cell r="H64" t="str">
            <v xml:space="preserve"> </v>
          </cell>
        </row>
        <row r="65">
          <cell r="A65" t="str">
            <v>5-1-1-3-002-0001-00000042-000-0000</v>
          </cell>
          <cell r="B65" t="str">
            <v>JAVIER MARTINEZ JOSE</v>
          </cell>
          <cell r="C65">
            <v>4877.6000000000004</v>
          </cell>
          <cell r="D65" t="str">
            <v xml:space="preserve"> </v>
          </cell>
          <cell r="E65">
            <v>0</v>
          </cell>
          <cell r="F65">
            <v>0</v>
          </cell>
          <cell r="G65">
            <v>4877.6000000000004</v>
          </cell>
          <cell r="H65" t="str">
            <v xml:space="preserve"> </v>
          </cell>
        </row>
        <row r="66">
          <cell r="A66" t="str">
            <v>5-1-1-3-002-0001-00000043-000-0000</v>
          </cell>
          <cell r="B66" t="str">
            <v>MARIANA ESPINO DIAZ</v>
          </cell>
          <cell r="C66">
            <v>8802.66</v>
          </cell>
          <cell r="D66" t="str">
            <v xml:space="preserve"> </v>
          </cell>
          <cell r="E66">
            <v>1123.23</v>
          </cell>
          <cell r="F66">
            <v>0</v>
          </cell>
          <cell r="G66">
            <v>9925.89</v>
          </cell>
          <cell r="H66" t="str">
            <v xml:space="preserve"> </v>
          </cell>
        </row>
        <row r="67">
          <cell r="A67" t="str">
            <v>5-1-1-3-002-0001-00000044-000-0000</v>
          </cell>
          <cell r="B67" t="str">
            <v>JOSE JESUS JORDAN OROZCO</v>
          </cell>
          <cell r="C67">
            <v>8466.75</v>
          </cell>
          <cell r="D67" t="str">
            <v xml:space="preserve"> </v>
          </cell>
          <cell r="E67">
            <v>1281.93</v>
          </cell>
          <cell r="F67">
            <v>0</v>
          </cell>
          <cell r="G67">
            <v>9748.68</v>
          </cell>
          <cell r="H67" t="str">
            <v xml:space="preserve"> </v>
          </cell>
        </row>
        <row r="68">
          <cell r="A68" t="str">
            <v>5-1-1-3-002-0001-00000045-000-0000</v>
          </cell>
          <cell r="B68" t="str">
            <v>CESAR EMMANUEL HERNANDEZ OSUNA</v>
          </cell>
          <cell r="C68">
            <v>5204.3599999999997</v>
          </cell>
          <cell r="D68" t="str">
            <v xml:space="preserve"> </v>
          </cell>
          <cell r="E68">
            <v>837.3</v>
          </cell>
          <cell r="F68">
            <v>0</v>
          </cell>
          <cell r="G68">
            <v>6041.66</v>
          </cell>
          <cell r="H68" t="str">
            <v xml:space="preserve"> </v>
          </cell>
        </row>
        <row r="69">
          <cell r="A69" t="str">
            <v>5-1-1-3-002-0001-00000046-000-0000</v>
          </cell>
          <cell r="B69" t="str">
            <v>ANDRES DE JESUS LEVARIO GOMEZ</v>
          </cell>
          <cell r="C69">
            <v>2918.28</v>
          </cell>
          <cell r="D69" t="str">
            <v xml:space="preserve"> </v>
          </cell>
          <cell r="E69">
            <v>837.3</v>
          </cell>
          <cell r="F69">
            <v>0</v>
          </cell>
          <cell r="G69">
            <v>3755.58</v>
          </cell>
          <cell r="H69" t="str">
            <v xml:space="preserve"> </v>
          </cell>
        </row>
        <row r="70">
          <cell r="A70" t="str">
            <v>5-1-1-3-002-0001-00000047-000-0000</v>
          </cell>
          <cell r="B70" t="str">
            <v>MANUEL RODRIGO MARQUEZ LOERA</v>
          </cell>
          <cell r="C70">
            <v>1298.52</v>
          </cell>
          <cell r="D70" t="str">
            <v xml:space="preserve"> </v>
          </cell>
          <cell r="E70">
            <v>649.26</v>
          </cell>
          <cell r="F70">
            <v>0</v>
          </cell>
          <cell r="G70">
            <v>1947.78</v>
          </cell>
          <cell r="H70" t="str">
            <v xml:space="preserve"> </v>
          </cell>
        </row>
        <row r="71">
          <cell r="A71" t="str">
            <v>5-1-1-3-002-0001-00000048-000-0000</v>
          </cell>
          <cell r="B71" t="str">
            <v>MARIANA LIZETH SALAS ARIAS</v>
          </cell>
          <cell r="C71">
            <v>1298.52</v>
          </cell>
          <cell r="D71" t="str">
            <v xml:space="preserve"> </v>
          </cell>
          <cell r="E71">
            <v>649.26</v>
          </cell>
          <cell r="F71">
            <v>0</v>
          </cell>
          <cell r="G71">
            <v>1947.78</v>
          </cell>
          <cell r="H71" t="str">
            <v xml:space="preserve"> </v>
          </cell>
        </row>
        <row r="72">
          <cell r="A72" t="str">
            <v>5-1-1-3-002-0001-00000049-000-0000</v>
          </cell>
          <cell r="B72" t="str">
            <v xml:space="preserve">JORGE ARMANDO ERIVES RAMIREZ </v>
          </cell>
          <cell r="C72">
            <v>0</v>
          </cell>
          <cell r="D72" t="str">
            <v xml:space="preserve"> </v>
          </cell>
          <cell r="E72">
            <v>401</v>
          </cell>
          <cell r="F72">
            <v>0</v>
          </cell>
          <cell r="G72">
            <v>401</v>
          </cell>
          <cell r="H72" t="str">
            <v xml:space="preserve"> </v>
          </cell>
        </row>
        <row r="73">
          <cell r="A73" t="str">
            <v>5-1-1-3-002-0001-00000050-000-0000</v>
          </cell>
          <cell r="B73" t="str">
            <v>OSCAR ANDRES DE LA PAZ CALDERON</v>
          </cell>
          <cell r="C73">
            <v>0</v>
          </cell>
          <cell r="D73" t="str">
            <v xml:space="preserve"> </v>
          </cell>
          <cell r="E73">
            <v>460</v>
          </cell>
          <cell r="F73">
            <v>0</v>
          </cell>
          <cell r="G73">
            <v>460</v>
          </cell>
          <cell r="H73" t="str">
            <v xml:space="preserve"> </v>
          </cell>
        </row>
        <row r="74">
          <cell r="A74" t="str">
            <v>5-1-1-3-002-0001-00000051-000-0000</v>
          </cell>
          <cell r="B74" t="str">
            <v>JESUS GUILLERMO QUINTANA CHAVEZ</v>
          </cell>
          <cell r="C74">
            <v>0</v>
          </cell>
          <cell r="D74" t="str">
            <v xml:space="preserve"> </v>
          </cell>
          <cell r="E74">
            <v>837.3</v>
          </cell>
          <cell r="F74">
            <v>0</v>
          </cell>
          <cell r="G74">
            <v>837.3</v>
          </cell>
          <cell r="H74" t="str">
            <v xml:space="preserve"> </v>
          </cell>
        </row>
        <row r="75">
          <cell r="A75" t="str">
            <v>5-1-1-3-002-0001-00000052-000-0000</v>
          </cell>
          <cell r="B75" t="str">
            <v>KARINA FERNANDEZ MORALES</v>
          </cell>
          <cell r="C75">
            <v>0</v>
          </cell>
          <cell r="D75" t="str">
            <v xml:space="preserve"> </v>
          </cell>
          <cell r="E75">
            <v>401</v>
          </cell>
          <cell r="F75">
            <v>0</v>
          </cell>
          <cell r="G75">
            <v>401</v>
          </cell>
          <cell r="H75" t="str">
            <v xml:space="preserve"> </v>
          </cell>
        </row>
        <row r="76">
          <cell r="A76" t="str">
            <v>5-1-1-3-002-0003-00000000-000-0000</v>
          </cell>
          <cell r="B76" t="str">
            <v>GRATIFICACIONES</v>
          </cell>
          <cell r="C76">
            <v>279034.34000000003</v>
          </cell>
          <cell r="D76" t="str">
            <v xml:space="preserve"> </v>
          </cell>
          <cell r="E76">
            <v>33640.160000000003</v>
          </cell>
          <cell r="F76">
            <v>0</v>
          </cell>
          <cell r="G76">
            <v>312674.5</v>
          </cell>
          <cell r="H76" t="str">
            <v xml:space="preserve"> </v>
          </cell>
        </row>
        <row r="77">
          <cell r="A77" t="str">
            <v>5-1-1-3-002-0003-00000007-000-0000</v>
          </cell>
          <cell r="B77" t="str">
            <v>ANDREA GOMEZ SOTELO</v>
          </cell>
          <cell r="C77">
            <v>15021.34</v>
          </cell>
          <cell r="D77" t="str">
            <v xml:space="preserve"> </v>
          </cell>
          <cell r="E77">
            <v>1674.62</v>
          </cell>
          <cell r="F77">
            <v>0</v>
          </cell>
          <cell r="G77">
            <v>16695.96</v>
          </cell>
          <cell r="H77" t="str">
            <v xml:space="preserve"> </v>
          </cell>
        </row>
        <row r="78">
          <cell r="A78" t="str">
            <v>5-1-1-3-002-0003-00000008-000-0000</v>
          </cell>
          <cell r="B78" t="str">
            <v>SOLEDAD HERNANDEZ CASTILLO</v>
          </cell>
          <cell r="C78">
            <v>15021.34</v>
          </cell>
          <cell r="D78" t="str">
            <v xml:space="preserve"> </v>
          </cell>
          <cell r="E78">
            <v>1674.62</v>
          </cell>
          <cell r="F78">
            <v>0</v>
          </cell>
          <cell r="G78">
            <v>16695.96</v>
          </cell>
          <cell r="H78" t="str">
            <v xml:space="preserve"> </v>
          </cell>
        </row>
        <row r="79">
          <cell r="A79" t="str">
            <v>5-1-1-3-002-0003-00000009-000-0000</v>
          </cell>
          <cell r="B79" t="str">
            <v>OMAYRA FONTES GUTIERREZ</v>
          </cell>
          <cell r="C79">
            <v>15021.34</v>
          </cell>
          <cell r="D79" t="str">
            <v xml:space="preserve"> </v>
          </cell>
          <cell r="E79">
            <v>1674.62</v>
          </cell>
          <cell r="F79">
            <v>0</v>
          </cell>
          <cell r="G79">
            <v>16695.96</v>
          </cell>
          <cell r="H79" t="str">
            <v xml:space="preserve"> </v>
          </cell>
        </row>
        <row r="80">
          <cell r="A80" t="str">
            <v>5-1-1-3-002-0003-00000017-000-0000</v>
          </cell>
          <cell r="B80" t="str">
            <v>ERNESTO GERARDO GUERRERO DURAN</v>
          </cell>
          <cell r="C80">
            <v>15021.34</v>
          </cell>
          <cell r="D80" t="str">
            <v xml:space="preserve"> </v>
          </cell>
          <cell r="E80">
            <v>1674.62</v>
          </cell>
          <cell r="F80">
            <v>0</v>
          </cell>
          <cell r="G80">
            <v>16695.96</v>
          </cell>
          <cell r="H80" t="str">
            <v xml:space="preserve"> </v>
          </cell>
        </row>
        <row r="81">
          <cell r="A81" t="str">
            <v>5-1-1-3-002-0003-00000029-000-0000</v>
          </cell>
          <cell r="B81" t="str">
            <v>YARELY ANAI ALCOCER ORTEGA</v>
          </cell>
          <cell r="C81">
            <v>11672.1</v>
          </cell>
          <cell r="D81" t="str">
            <v xml:space="preserve"> </v>
          </cell>
          <cell r="E81">
            <v>0</v>
          </cell>
          <cell r="F81">
            <v>0</v>
          </cell>
          <cell r="G81">
            <v>11672.1</v>
          </cell>
          <cell r="H81" t="str">
            <v xml:space="preserve"> </v>
          </cell>
        </row>
        <row r="82">
          <cell r="A82" t="str">
            <v>5-1-1-3-002-0003-00000030-000-0000</v>
          </cell>
          <cell r="B82" t="str">
            <v>ARTURO ACOSTA FERNANDEZ</v>
          </cell>
          <cell r="C82">
            <v>20807.39</v>
          </cell>
          <cell r="D82" t="str">
            <v xml:space="preserve"> </v>
          </cell>
          <cell r="E82">
            <v>1952.76</v>
          </cell>
          <cell r="F82">
            <v>0</v>
          </cell>
          <cell r="G82">
            <v>22760.15</v>
          </cell>
          <cell r="H82" t="str">
            <v xml:space="preserve"> </v>
          </cell>
        </row>
        <row r="83">
          <cell r="A83" t="str">
            <v>5-1-1-3-002-0003-00000031-000-0000</v>
          </cell>
          <cell r="B83" t="str">
            <v>MONICA CECILIA CONTRERAS BERMUDEZ</v>
          </cell>
          <cell r="C83">
            <v>17512.740000000002</v>
          </cell>
          <cell r="D83" t="str">
            <v xml:space="preserve"> </v>
          </cell>
          <cell r="E83">
            <v>0</v>
          </cell>
          <cell r="F83">
            <v>0</v>
          </cell>
          <cell r="G83">
            <v>17512.740000000002</v>
          </cell>
          <cell r="H83" t="str">
            <v xml:space="preserve"> </v>
          </cell>
        </row>
        <row r="84">
          <cell r="A84" t="str">
            <v>5-1-1-3-002-0003-00000032-000-0000</v>
          </cell>
          <cell r="B84" t="str">
            <v>CYNTHIA LYZZETHE LOZANO RAMIREZ</v>
          </cell>
          <cell r="C84">
            <v>15021.34</v>
          </cell>
          <cell r="D84" t="str">
            <v xml:space="preserve"> </v>
          </cell>
          <cell r="E84">
            <v>1674.62</v>
          </cell>
          <cell r="F84">
            <v>0</v>
          </cell>
          <cell r="G84">
            <v>16695.96</v>
          </cell>
          <cell r="H84" t="str">
            <v xml:space="preserve"> </v>
          </cell>
        </row>
        <row r="85">
          <cell r="A85" t="str">
            <v>5-1-1-3-002-0003-00000033-000-0000</v>
          </cell>
          <cell r="B85" t="str">
            <v>JESUS GUILLERMO MESTA FITZMAURICE</v>
          </cell>
          <cell r="C85">
            <v>5072.87</v>
          </cell>
          <cell r="D85" t="str">
            <v xml:space="preserve"> </v>
          </cell>
          <cell r="E85">
            <v>0</v>
          </cell>
          <cell r="F85">
            <v>0</v>
          </cell>
          <cell r="G85">
            <v>5072.87</v>
          </cell>
          <cell r="H85" t="str">
            <v xml:space="preserve"> </v>
          </cell>
        </row>
        <row r="86">
          <cell r="A86" t="str">
            <v>5-1-1-3-002-0003-00000035-000-0000</v>
          </cell>
          <cell r="B86" t="str">
            <v>CLAUDIA MARCELA SANABRIA TRILLO</v>
          </cell>
          <cell r="C86">
            <v>17516.18</v>
          </cell>
          <cell r="D86" t="str">
            <v xml:space="preserve"> </v>
          </cell>
          <cell r="E86">
            <v>1952.76</v>
          </cell>
          <cell r="F86">
            <v>0</v>
          </cell>
          <cell r="G86">
            <v>19468.939999999999</v>
          </cell>
          <cell r="H86" t="str">
            <v xml:space="preserve"> </v>
          </cell>
        </row>
        <row r="87">
          <cell r="A87" t="str">
            <v>5-1-1-3-002-0003-00000037-000-0000</v>
          </cell>
          <cell r="B87" t="str">
            <v>YESENIA ARACELI CARDENAS BALDERRAMA</v>
          </cell>
          <cell r="C87">
            <v>7254.94</v>
          </cell>
          <cell r="D87" t="str">
            <v xml:space="preserve"> </v>
          </cell>
          <cell r="E87">
            <v>0</v>
          </cell>
          <cell r="F87">
            <v>0</v>
          </cell>
          <cell r="G87">
            <v>7254.94</v>
          </cell>
          <cell r="H87" t="str">
            <v xml:space="preserve"> </v>
          </cell>
        </row>
        <row r="88">
          <cell r="A88" t="str">
            <v>5-1-1-3-002-0003-00000038-000-0000</v>
          </cell>
          <cell r="B88" t="str">
            <v>CRISTY GRICEL JURADO ORTIZ</v>
          </cell>
          <cell r="C88">
            <v>17516.18</v>
          </cell>
          <cell r="D88" t="str">
            <v xml:space="preserve"> </v>
          </cell>
          <cell r="E88">
            <v>1952.76</v>
          </cell>
          <cell r="F88">
            <v>0</v>
          </cell>
          <cell r="G88">
            <v>19468.939999999999</v>
          </cell>
          <cell r="H88" t="str">
            <v xml:space="preserve"> </v>
          </cell>
        </row>
        <row r="89">
          <cell r="A89" t="str">
            <v>5-1-1-3-002-0003-00000039-000-0000</v>
          </cell>
          <cell r="B89" t="str">
            <v>DIEGO ARMANDO GONZALEZ SALAS</v>
          </cell>
          <cell r="C89">
            <v>14679.78</v>
          </cell>
          <cell r="D89" t="str">
            <v xml:space="preserve"> </v>
          </cell>
          <cell r="E89">
            <v>1674.62</v>
          </cell>
          <cell r="F89">
            <v>0</v>
          </cell>
          <cell r="G89">
            <v>16354.4</v>
          </cell>
          <cell r="H89" t="str">
            <v xml:space="preserve"> </v>
          </cell>
        </row>
        <row r="90">
          <cell r="A90" t="str">
            <v>5-1-1-3-002-0003-00000040-000-0000</v>
          </cell>
          <cell r="B90" t="str">
            <v>MA ALEJANDRA GUTIERREZ BORUNDA</v>
          </cell>
          <cell r="C90">
            <v>15021.34</v>
          </cell>
          <cell r="D90" t="str">
            <v xml:space="preserve"> </v>
          </cell>
          <cell r="E90">
            <v>1674.62</v>
          </cell>
          <cell r="F90">
            <v>0</v>
          </cell>
          <cell r="G90">
            <v>16695.96</v>
          </cell>
          <cell r="H90" t="str">
            <v xml:space="preserve"> </v>
          </cell>
        </row>
        <row r="91">
          <cell r="A91" t="str">
            <v>5-1-1-3-002-0003-00000041-000-0000</v>
          </cell>
          <cell r="B91" t="str">
            <v xml:space="preserve">OMAR LARA LUJAN </v>
          </cell>
          <cell r="C91">
            <v>9991.99</v>
          </cell>
          <cell r="D91" t="str">
            <v xml:space="preserve"> </v>
          </cell>
          <cell r="E91">
            <v>1117.3</v>
          </cell>
          <cell r="F91">
            <v>0</v>
          </cell>
          <cell r="G91">
            <v>11109.29</v>
          </cell>
          <cell r="H91" t="str">
            <v xml:space="preserve"> </v>
          </cell>
        </row>
        <row r="92">
          <cell r="A92" t="str">
            <v>5-1-1-3-002-0003-00000042-000-0000</v>
          </cell>
          <cell r="B92" t="str">
            <v>JAVIER MARTINEZ JOSE</v>
          </cell>
          <cell r="C92">
            <v>9940.5499999999993</v>
          </cell>
          <cell r="D92" t="str">
            <v xml:space="preserve"> </v>
          </cell>
          <cell r="E92">
            <v>0</v>
          </cell>
          <cell r="F92">
            <v>0</v>
          </cell>
          <cell r="G92">
            <v>9940.5499999999993</v>
          </cell>
          <cell r="H92" t="str">
            <v xml:space="preserve"> </v>
          </cell>
        </row>
        <row r="93">
          <cell r="A93" t="str">
            <v>5-1-1-3-002-0003-00000043-000-0000</v>
          </cell>
          <cell r="B93" t="str">
            <v>MARIANA ESPINO DIAZ</v>
          </cell>
          <cell r="C93">
            <v>17926.560000000001</v>
          </cell>
          <cell r="D93" t="str">
            <v xml:space="preserve"> </v>
          </cell>
          <cell r="E93">
            <v>2246.46</v>
          </cell>
          <cell r="F93">
            <v>0</v>
          </cell>
          <cell r="G93">
            <v>20173.02</v>
          </cell>
          <cell r="H93" t="str">
            <v xml:space="preserve"> </v>
          </cell>
        </row>
        <row r="94">
          <cell r="A94" t="str">
            <v>5-1-1-3-002-0003-00000044-000-0000</v>
          </cell>
          <cell r="B94" t="str">
            <v>JOSE JESUS JORDAN OROZCO</v>
          </cell>
          <cell r="C94">
            <v>17305.88</v>
          </cell>
          <cell r="D94" t="str">
            <v xml:space="preserve"> </v>
          </cell>
          <cell r="E94">
            <v>2563.86</v>
          </cell>
          <cell r="F94">
            <v>0</v>
          </cell>
          <cell r="G94">
            <v>19869.740000000002</v>
          </cell>
          <cell r="H94" t="str">
            <v xml:space="preserve"> </v>
          </cell>
        </row>
        <row r="95">
          <cell r="A95" t="str">
            <v>5-1-1-3-002-0003-00000045-000-0000</v>
          </cell>
          <cell r="B95" t="str">
            <v>CESAR EMMANUEL HERNANDEZ OSUNA</v>
          </cell>
          <cell r="C95">
            <v>10600.65</v>
          </cell>
          <cell r="D95" t="str">
            <v xml:space="preserve"> </v>
          </cell>
          <cell r="E95">
            <v>1674.62</v>
          </cell>
          <cell r="F95">
            <v>0</v>
          </cell>
          <cell r="G95">
            <v>12275.27</v>
          </cell>
          <cell r="H95" t="str">
            <v xml:space="preserve"> </v>
          </cell>
        </row>
        <row r="96">
          <cell r="A96" t="str">
            <v>5-1-1-3-002-0003-00000046-000-0000</v>
          </cell>
          <cell r="B96" t="str">
            <v>ANDRES DE JESUS LEVARIO GOMEZ</v>
          </cell>
          <cell r="C96">
            <v>5914.37</v>
          </cell>
          <cell r="D96" t="str">
            <v xml:space="preserve"> </v>
          </cell>
          <cell r="E96">
            <v>1674.62</v>
          </cell>
          <cell r="F96">
            <v>0</v>
          </cell>
          <cell r="G96">
            <v>7588.99</v>
          </cell>
          <cell r="H96" t="str">
            <v xml:space="preserve"> </v>
          </cell>
        </row>
        <row r="97">
          <cell r="A97" t="str">
            <v>5-1-1-3-002-0003-00000047-000-0000</v>
          </cell>
          <cell r="B97" t="str">
            <v>MANUEL RODRIGO MARQUEZ LOERA</v>
          </cell>
          <cell r="C97">
            <v>2597.06</v>
          </cell>
          <cell r="D97" t="str">
            <v xml:space="preserve"> </v>
          </cell>
          <cell r="E97">
            <v>1298.53</v>
          </cell>
          <cell r="F97">
            <v>0</v>
          </cell>
          <cell r="G97">
            <v>3895.59</v>
          </cell>
          <cell r="H97" t="str">
            <v xml:space="preserve"> </v>
          </cell>
        </row>
        <row r="98">
          <cell r="A98" t="str">
            <v>5-1-1-3-002-0003-00000048-000-0000</v>
          </cell>
          <cell r="B98" t="str">
            <v>MARIANA LIZETH SALAS ARIAS</v>
          </cell>
          <cell r="C98">
            <v>2597.06</v>
          </cell>
          <cell r="D98" t="str">
            <v xml:space="preserve"> </v>
          </cell>
          <cell r="E98">
            <v>1298.53</v>
          </cell>
          <cell r="F98">
            <v>0</v>
          </cell>
          <cell r="G98">
            <v>3895.59</v>
          </cell>
          <cell r="H98" t="str">
            <v xml:space="preserve"> </v>
          </cell>
        </row>
        <row r="99">
          <cell r="A99" t="str">
            <v>5-1-1-3-002-0003-00000049-000-0000</v>
          </cell>
          <cell r="B99" t="str">
            <v>JORGE ARMANDO ERIVES RAMIREZ</v>
          </cell>
          <cell r="C99">
            <v>0</v>
          </cell>
          <cell r="D99" t="str">
            <v xml:space="preserve"> </v>
          </cell>
          <cell r="E99">
            <v>797</v>
          </cell>
          <cell r="F99">
            <v>0</v>
          </cell>
          <cell r="G99">
            <v>797</v>
          </cell>
          <cell r="H99" t="str">
            <v xml:space="preserve"> </v>
          </cell>
        </row>
        <row r="100">
          <cell r="A100" t="str">
            <v>5-1-1-3-002-0003-00000050-000-0000</v>
          </cell>
          <cell r="B100" t="str">
            <v>OSCAR ANDRES DE LA PAZ CALDERON</v>
          </cell>
          <cell r="C100">
            <v>0</v>
          </cell>
          <cell r="D100" t="str">
            <v xml:space="preserve"> </v>
          </cell>
          <cell r="E100">
            <v>917</v>
          </cell>
          <cell r="F100">
            <v>0</v>
          </cell>
          <cell r="G100">
            <v>917</v>
          </cell>
          <cell r="H100" t="str">
            <v xml:space="preserve"> </v>
          </cell>
        </row>
        <row r="101">
          <cell r="A101" t="str">
            <v>5-1-1-3-002-0003-00000051-000-0000</v>
          </cell>
          <cell r="B101" t="str">
            <v>JESUS GUILLERMO QUINTANA CHAVEZ</v>
          </cell>
          <cell r="C101">
            <v>0</v>
          </cell>
          <cell r="D101" t="str">
            <v xml:space="preserve"> </v>
          </cell>
          <cell r="E101">
            <v>1674.62</v>
          </cell>
          <cell r="F101">
            <v>0</v>
          </cell>
          <cell r="G101">
            <v>1674.62</v>
          </cell>
          <cell r="H101" t="str">
            <v xml:space="preserve"> </v>
          </cell>
        </row>
        <row r="102">
          <cell r="A102" t="str">
            <v>5-1-1-3-002-0003-00000052-000-0000</v>
          </cell>
          <cell r="B102" t="str">
            <v>KARINA FERNANDEZ MORALES</v>
          </cell>
          <cell r="C102">
            <v>0</v>
          </cell>
          <cell r="D102" t="str">
            <v xml:space="preserve"> </v>
          </cell>
          <cell r="E102">
            <v>797</v>
          </cell>
          <cell r="F102">
            <v>0</v>
          </cell>
          <cell r="G102">
            <v>797</v>
          </cell>
          <cell r="H102" t="str">
            <v xml:space="preserve"> </v>
          </cell>
        </row>
        <row r="103">
          <cell r="A103" t="str">
            <v>5-1-1-3-004-0000-00000000-000-0000</v>
          </cell>
          <cell r="B103" t="str">
            <v>COMPENSACIONES</v>
          </cell>
          <cell r="C103">
            <v>2274224.7799999998</v>
          </cell>
          <cell r="D103" t="str">
            <v xml:space="preserve"> </v>
          </cell>
          <cell r="E103">
            <v>210695.26</v>
          </cell>
          <cell r="F103">
            <v>0</v>
          </cell>
          <cell r="G103">
            <v>2484920.04</v>
          </cell>
          <cell r="H103" t="str">
            <v xml:space="preserve"> </v>
          </cell>
        </row>
        <row r="104">
          <cell r="A104" t="str">
            <v>5-1-1-3-004-0001-00000000-000-0000</v>
          </cell>
          <cell r="B104" t="str">
            <v>PARTICIPACIONES</v>
          </cell>
          <cell r="C104">
            <v>2254081.5</v>
          </cell>
          <cell r="D104" t="str">
            <v xml:space="preserve"> </v>
          </cell>
          <cell r="E104">
            <v>210695.26</v>
          </cell>
          <cell r="F104">
            <v>0</v>
          </cell>
          <cell r="G104">
            <v>2464776.7599999998</v>
          </cell>
          <cell r="H104" t="str">
            <v xml:space="preserve"> </v>
          </cell>
        </row>
        <row r="105">
          <cell r="A105" t="str">
            <v>5-1-1-3-004-0001-00000007-000-0000</v>
          </cell>
          <cell r="B105" t="str">
            <v>ANDREA GOMEZ SOTELO</v>
          </cell>
          <cell r="C105">
            <v>99265.39</v>
          </cell>
          <cell r="D105" t="str">
            <v xml:space="preserve"> </v>
          </cell>
          <cell r="E105">
            <v>11152.41</v>
          </cell>
          <cell r="F105">
            <v>0</v>
          </cell>
          <cell r="G105">
            <v>110417.8</v>
          </cell>
          <cell r="H105" t="str">
            <v xml:space="preserve"> </v>
          </cell>
        </row>
        <row r="106">
          <cell r="A106" t="str">
            <v>5-1-1-3-004-0001-00000008-000-0000</v>
          </cell>
          <cell r="B106" t="str">
            <v>SOLEDAD HERNANDEZ CASTILLO</v>
          </cell>
          <cell r="C106">
            <v>99265.39</v>
          </cell>
          <cell r="D106" t="str">
            <v xml:space="preserve"> </v>
          </cell>
          <cell r="E106">
            <v>11152.41</v>
          </cell>
          <cell r="F106">
            <v>0</v>
          </cell>
          <cell r="G106">
            <v>110417.8</v>
          </cell>
          <cell r="H106" t="str">
            <v xml:space="preserve"> </v>
          </cell>
        </row>
        <row r="107">
          <cell r="A107" t="str">
            <v>5-1-1-3-004-0001-00000009-000-0000</v>
          </cell>
          <cell r="B107" t="str">
            <v>OMAYRA FONTES GUTIERREZ</v>
          </cell>
          <cell r="C107">
            <v>99265.39</v>
          </cell>
          <cell r="D107" t="str">
            <v xml:space="preserve"> </v>
          </cell>
          <cell r="E107">
            <v>11152.41</v>
          </cell>
          <cell r="F107">
            <v>0</v>
          </cell>
          <cell r="G107">
            <v>110417.8</v>
          </cell>
          <cell r="H107" t="str">
            <v xml:space="preserve"> </v>
          </cell>
        </row>
        <row r="108">
          <cell r="A108" t="str">
            <v>5-1-1-3-004-0001-00000017-000-0000</v>
          </cell>
          <cell r="B108" t="str">
            <v>ERNESTO GERARDO GUERRERO DURAN</v>
          </cell>
          <cell r="C108">
            <v>99265.39</v>
          </cell>
          <cell r="D108" t="str">
            <v xml:space="preserve"> </v>
          </cell>
          <cell r="E108">
            <v>11152.41</v>
          </cell>
          <cell r="F108">
            <v>0</v>
          </cell>
          <cell r="G108">
            <v>110417.8</v>
          </cell>
          <cell r="H108" t="str">
            <v xml:space="preserve"> </v>
          </cell>
        </row>
        <row r="109">
          <cell r="A109" t="str">
            <v>5-1-1-3-004-0001-00000029-000-0000</v>
          </cell>
          <cell r="B109" t="str">
            <v>YARELY ANAI ALCOCER ORTEGA</v>
          </cell>
          <cell r="C109">
            <v>79222.759999999995</v>
          </cell>
          <cell r="D109" t="str">
            <v xml:space="preserve"> </v>
          </cell>
          <cell r="E109">
            <v>515.83000000000004</v>
          </cell>
          <cell r="F109">
            <v>0</v>
          </cell>
          <cell r="G109">
            <v>79738.59</v>
          </cell>
          <cell r="H109" t="str">
            <v xml:space="preserve"> </v>
          </cell>
        </row>
        <row r="110">
          <cell r="A110" t="str">
            <v>5-1-1-3-004-0001-00000030-000-0000</v>
          </cell>
          <cell r="B110" t="str">
            <v>ARTURO ACOSTA FERNANDEZ</v>
          </cell>
          <cell r="C110">
            <v>217948.47</v>
          </cell>
          <cell r="D110" t="str">
            <v xml:space="preserve"> </v>
          </cell>
          <cell r="E110">
            <v>3577.51</v>
          </cell>
          <cell r="F110">
            <v>0</v>
          </cell>
          <cell r="G110">
            <v>221525.98</v>
          </cell>
          <cell r="H110" t="str">
            <v xml:space="preserve"> </v>
          </cell>
        </row>
        <row r="111">
          <cell r="A111" t="str">
            <v>5-1-1-3-004-0001-00000031-000-0000</v>
          </cell>
          <cell r="B111" t="str">
            <v>MONICA CECILIA CONTRERAS BERMUDEZ</v>
          </cell>
          <cell r="C111">
            <v>94464.48</v>
          </cell>
          <cell r="D111" t="str">
            <v xml:space="preserve"> </v>
          </cell>
          <cell r="E111">
            <v>0</v>
          </cell>
          <cell r="F111">
            <v>0</v>
          </cell>
          <cell r="G111">
            <v>94464.48</v>
          </cell>
          <cell r="H111" t="str">
            <v xml:space="preserve"> </v>
          </cell>
        </row>
        <row r="112">
          <cell r="A112" t="str">
            <v>5-1-1-3-004-0001-00000032-000-0000</v>
          </cell>
          <cell r="B112" t="str">
            <v>CYNTHIA LYZZETHE LOZANO RAMIREZ</v>
          </cell>
          <cell r="C112">
            <v>99265.39</v>
          </cell>
          <cell r="D112" t="str">
            <v xml:space="preserve"> </v>
          </cell>
          <cell r="E112">
            <v>11152.41</v>
          </cell>
          <cell r="F112">
            <v>0</v>
          </cell>
          <cell r="G112">
            <v>110417.8</v>
          </cell>
          <cell r="H112" t="str">
            <v xml:space="preserve"> </v>
          </cell>
        </row>
        <row r="113">
          <cell r="A113" t="str">
            <v>5-1-1-3-004-0001-00000033-000-0000</v>
          </cell>
          <cell r="B113" t="str">
            <v>JESUS GUILLERMO MESTA FITZMAURICE</v>
          </cell>
          <cell r="C113">
            <v>133792.95000000001</v>
          </cell>
          <cell r="D113" t="str">
            <v xml:space="preserve"> </v>
          </cell>
          <cell r="E113">
            <v>0</v>
          </cell>
          <cell r="F113">
            <v>0</v>
          </cell>
          <cell r="G113">
            <v>133792.95000000001</v>
          </cell>
          <cell r="H113" t="str">
            <v xml:space="preserve"> </v>
          </cell>
        </row>
        <row r="114">
          <cell r="A114" t="str">
            <v>5-1-1-3-004-0001-00000035-000-0000</v>
          </cell>
          <cell r="B114" t="str">
            <v>CLAUDIA MARCELA SANABRIA TRILLO</v>
          </cell>
          <cell r="C114">
            <v>276982.61</v>
          </cell>
          <cell r="D114" t="str">
            <v xml:space="preserve"> </v>
          </cell>
          <cell r="E114">
            <v>31118.82</v>
          </cell>
          <cell r="F114">
            <v>0</v>
          </cell>
          <cell r="G114">
            <v>308101.43</v>
          </cell>
          <cell r="H114" t="str">
            <v xml:space="preserve"> </v>
          </cell>
        </row>
        <row r="115">
          <cell r="A115" t="str">
            <v>5-1-1-3-004-0001-00000037-000-0000</v>
          </cell>
          <cell r="B115" t="str">
            <v>YESENIA ARACELI CARDENAS BALDERRAMA</v>
          </cell>
          <cell r="C115">
            <v>48564.91</v>
          </cell>
          <cell r="D115" t="str">
            <v xml:space="preserve"> </v>
          </cell>
          <cell r="E115">
            <v>0</v>
          </cell>
          <cell r="F115">
            <v>0</v>
          </cell>
          <cell r="G115">
            <v>48564.91</v>
          </cell>
          <cell r="H115" t="str">
            <v xml:space="preserve"> </v>
          </cell>
        </row>
        <row r="116">
          <cell r="A116" t="str">
            <v>5-1-1-3-004-0001-00000038-000-0000</v>
          </cell>
          <cell r="B116" t="str">
            <v>CRISTY GRICEL JURADO ORTIZ</v>
          </cell>
          <cell r="C116">
            <v>229025.13</v>
          </cell>
          <cell r="D116" t="str">
            <v xml:space="preserve"> </v>
          </cell>
          <cell r="E116">
            <v>25730.82</v>
          </cell>
          <cell r="F116">
            <v>0</v>
          </cell>
          <cell r="G116">
            <v>254755.95</v>
          </cell>
          <cell r="H116" t="str">
            <v xml:space="preserve"> </v>
          </cell>
        </row>
        <row r="117">
          <cell r="A117" t="str">
            <v>5-1-1-3-004-0001-00000039-000-0000</v>
          </cell>
          <cell r="B117" t="str">
            <v>DIEGO ARMANDO GONZALEZ SALAS</v>
          </cell>
          <cell r="C117">
            <v>39166.730000000003</v>
          </cell>
          <cell r="D117" t="str">
            <v xml:space="preserve"> </v>
          </cell>
          <cell r="E117">
            <v>4274.59</v>
          </cell>
          <cell r="F117">
            <v>0</v>
          </cell>
          <cell r="G117">
            <v>43441.32</v>
          </cell>
          <cell r="H117" t="str">
            <v xml:space="preserve"> </v>
          </cell>
        </row>
        <row r="118">
          <cell r="A118" t="str">
            <v>5-1-1-3-004-0001-00000040-000-0000</v>
          </cell>
          <cell r="B118" t="str">
            <v>MA ALEJANDRA GUTIERREZ BORUNDA</v>
          </cell>
          <cell r="C118">
            <v>99265.39</v>
          </cell>
          <cell r="D118" t="str">
            <v xml:space="preserve"> </v>
          </cell>
          <cell r="E118">
            <v>11152.41</v>
          </cell>
          <cell r="F118">
            <v>0</v>
          </cell>
          <cell r="G118">
            <v>110417.8</v>
          </cell>
          <cell r="H118" t="str">
            <v xml:space="preserve"> </v>
          </cell>
        </row>
        <row r="119">
          <cell r="A119" t="str">
            <v>5-1-1-3-004-0001-00000041-000-0000</v>
          </cell>
          <cell r="B119" t="str">
            <v>MARTINEZ JOSE JAVIER</v>
          </cell>
          <cell r="C119">
            <v>67178.34</v>
          </cell>
          <cell r="D119" t="str">
            <v xml:space="preserve"> </v>
          </cell>
          <cell r="E119">
            <v>0</v>
          </cell>
          <cell r="F119">
            <v>0</v>
          </cell>
          <cell r="G119">
            <v>67178.34</v>
          </cell>
          <cell r="H119" t="str">
            <v xml:space="preserve"> </v>
          </cell>
        </row>
        <row r="120">
          <cell r="A120" t="str">
            <v>5-1-1-3-004-0001-00000042-000-0000</v>
          </cell>
          <cell r="B120" t="str">
            <v>OMAR LARA LUJAN</v>
          </cell>
          <cell r="C120">
            <v>16757.14</v>
          </cell>
          <cell r="D120" t="str">
            <v xml:space="preserve"> </v>
          </cell>
          <cell r="E120">
            <v>1888.24</v>
          </cell>
          <cell r="F120">
            <v>0</v>
          </cell>
          <cell r="G120">
            <v>18645.38</v>
          </cell>
          <cell r="H120" t="str">
            <v xml:space="preserve"> </v>
          </cell>
        </row>
        <row r="121">
          <cell r="A121" t="str">
            <v>5-1-1-3-004-0001-00000043-000-0000</v>
          </cell>
          <cell r="B121" t="str">
            <v>MARIANA ESPINO DIAZ</v>
          </cell>
          <cell r="C121">
            <v>131352.26</v>
          </cell>
          <cell r="D121" t="str">
            <v xml:space="preserve"> </v>
          </cell>
          <cell r="E121">
            <v>16496.38</v>
          </cell>
          <cell r="F121">
            <v>0</v>
          </cell>
          <cell r="G121">
            <v>147848.64000000001</v>
          </cell>
          <cell r="H121" t="str">
            <v xml:space="preserve"> </v>
          </cell>
        </row>
        <row r="122">
          <cell r="A122" t="str">
            <v>5-1-1-3-004-0001-00000044-000-0000</v>
          </cell>
          <cell r="B122" t="str">
            <v>JOSE JESUS JORDAN OROZCO</v>
          </cell>
          <cell r="C122">
            <v>258514.93</v>
          </cell>
          <cell r="D122" t="str">
            <v xml:space="preserve"> </v>
          </cell>
          <cell r="E122">
            <v>38642.76</v>
          </cell>
          <cell r="F122">
            <v>0</v>
          </cell>
          <cell r="G122">
            <v>297157.69</v>
          </cell>
          <cell r="H122" t="str">
            <v xml:space="preserve"> </v>
          </cell>
        </row>
        <row r="123">
          <cell r="A123" t="str">
            <v>5-1-1-3-004-0001-00000045-000-0000</v>
          </cell>
          <cell r="B123" t="str">
            <v>CESAR EMMANUEL HERNANDEZ OSUNA</v>
          </cell>
          <cell r="C123">
            <v>44843.8</v>
          </cell>
          <cell r="D123" t="str">
            <v xml:space="preserve"> </v>
          </cell>
          <cell r="E123">
            <v>7118.18</v>
          </cell>
          <cell r="F123">
            <v>0</v>
          </cell>
          <cell r="G123">
            <v>51961.98</v>
          </cell>
          <cell r="H123" t="str">
            <v xml:space="preserve"> </v>
          </cell>
        </row>
        <row r="124">
          <cell r="A124" t="str">
            <v>5-1-1-3-004-0001-00000046-000-0000</v>
          </cell>
          <cell r="B124" t="str">
            <v>ANDRES DE JESUS LEVARIO GOMEZ</v>
          </cell>
          <cell r="C124">
            <v>12342.65</v>
          </cell>
          <cell r="D124" t="str">
            <v xml:space="preserve"> </v>
          </cell>
          <cell r="E124">
            <v>3978.08</v>
          </cell>
          <cell r="F124">
            <v>0</v>
          </cell>
          <cell r="G124">
            <v>16320.73</v>
          </cell>
          <cell r="H124" t="str">
            <v xml:space="preserve"> </v>
          </cell>
        </row>
        <row r="125">
          <cell r="A125" t="str">
            <v>5-1-1-3-004-0001-00000047-000-0000</v>
          </cell>
          <cell r="B125" t="str">
            <v>MANUEL RODRIGO MARQUEZ LOERA</v>
          </cell>
          <cell r="C125">
            <v>3716</v>
          </cell>
          <cell r="D125" t="str">
            <v xml:space="preserve"> </v>
          </cell>
          <cell r="E125">
            <v>2298</v>
          </cell>
          <cell r="F125">
            <v>0</v>
          </cell>
          <cell r="G125">
            <v>6014</v>
          </cell>
          <cell r="H125" t="str">
            <v xml:space="preserve"> </v>
          </cell>
        </row>
        <row r="126">
          <cell r="A126" t="str">
            <v>5-1-1-3-004-0001-00000048-000-0000</v>
          </cell>
          <cell r="B126" t="str">
            <v>MARIANA LIZETH SALAS ARIAS</v>
          </cell>
          <cell r="C126">
            <v>3716</v>
          </cell>
          <cell r="D126" t="str">
            <v xml:space="preserve"> </v>
          </cell>
          <cell r="E126">
            <v>2298</v>
          </cell>
          <cell r="F126">
            <v>0</v>
          </cell>
          <cell r="G126">
            <v>6014</v>
          </cell>
          <cell r="H126" t="str">
            <v xml:space="preserve"> </v>
          </cell>
        </row>
        <row r="127">
          <cell r="A127" t="str">
            <v>5-1-1-3-004-0001-00000049-000-0000</v>
          </cell>
          <cell r="B127" t="str">
            <v>JORGE ARMANDO ERIVES RAMIREZ</v>
          </cell>
          <cell r="C127">
            <v>900</v>
          </cell>
          <cell r="D127" t="str">
            <v xml:space="preserve"> </v>
          </cell>
          <cell r="E127">
            <v>1142</v>
          </cell>
          <cell r="F127">
            <v>0</v>
          </cell>
          <cell r="G127">
            <v>2042</v>
          </cell>
          <cell r="H127" t="str">
            <v xml:space="preserve"> </v>
          </cell>
        </row>
        <row r="128">
          <cell r="A128" t="str">
            <v>5-1-1-3-004-0001-00000050-000-0000</v>
          </cell>
          <cell r="B128" t="str">
            <v>OSCAR ANDRES DE LA PAZ CALDERON</v>
          </cell>
          <cell r="C128">
            <v>0</v>
          </cell>
          <cell r="D128" t="str">
            <v xml:space="preserve"> </v>
          </cell>
          <cell r="E128">
            <v>1809</v>
          </cell>
          <cell r="F128">
            <v>0</v>
          </cell>
          <cell r="G128">
            <v>1809</v>
          </cell>
          <cell r="H128" t="str">
            <v xml:space="preserve"> </v>
          </cell>
        </row>
        <row r="129">
          <cell r="A129" t="str">
            <v>5-1-1-3-004-0001-00000051-000-0000</v>
          </cell>
          <cell r="B129" t="str">
            <v>JESUS GUILLERMO QUINTANA CHAVEZ</v>
          </cell>
          <cell r="C129">
            <v>0</v>
          </cell>
          <cell r="D129" t="str">
            <v xml:space="preserve"> </v>
          </cell>
          <cell r="E129">
            <v>1550.59</v>
          </cell>
          <cell r="F129">
            <v>0</v>
          </cell>
          <cell r="G129">
            <v>1550.59</v>
          </cell>
          <cell r="H129" t="str">
            <v xml:space="preserve"> </v>
          </cell>
        </row>
        <row r="130">
          <cell r="A130" t="str">
            <v>5-1-1-3-004-0001-00000052-000-0000</v>
          </cell>
          <cell r="B130" t="str">
            <v>KARINA FERNANDEZ MORALES</v>
          </cell>
          <cell r="C130">
            <v>0</v>
          </cell>
          <cell r="D130" t="str">
            <v xml:space="preserve"> </v>
          </cell>
          <cell r="E130">
            <v>1342</v>
          </cell>
          <cell r="F130">
            <v>0</v>
          </cell>
          <cell r="G130">
            <v>1342</v>
          </cell>
          <cell r="H130" t="str">
            <v xml:space="preserve"> </v>
          </cell>
        </row>
        <row r="131">
          <cell r="A131" t="str">
            <v>5-1-1-3-004-0002-00000000-000-0000</v>
          </cell>
          <cell r="B131" t="str">
            <v>PARTICIPACION POR APOYO VEHICULAR</v>
          </cell>
          <cell r="C131">
            <v>20143.28</v>
          </cell>
          <cell r="D131" t="str">
            <v xml:space="preserve"> </v>
          </cell>
          <cell r="E131">
            <v>0</v>
          </cell>
          <cell r="F131">
            <v>0</v>
          </cell>
          <cell r="G131">
            <v>20143.28</v>
          </cell>
          <cell r="H131" t="str">
            <v xml:space="preserve"> </v>
          </cell>
        </row>
        <row r="132">
          <cell r="A132" t="str">
            <v>5-1-1-3-004-0002-00000001-000-0000</v>
          </cell>
          <cell r="B132" t="str">
            <v>PARTICIPACION POR APOYO DE VEHICULAR</v>
          </cell>
          <cell r="C132">
            <v>20143.28</v>
          </cell>
          <cell r="D132" t="str">
            <v xml:space="preserve"> </v>
          </cell>
          <cell r="E132">
            <v>0</v>
          </cell>
          <cell r="F132">
            <v>0</v>
          </cell>
          <cell r="G132">
            <v>20143.28</v>
          </cell>
          <cell r="H132" t="str">
            <v xml:space="preserve"> </v>
          </cell>
        </row>
        <row r="133">
          <cell r="A133" t="str">
            <v>5-1-1-4-000-0000-00000000-000-0000</v>
          </cell>
          <cell r="B133" t="str">
            <v>SEGURIDAD SOCIAL</v>
          </cell>
          <cell r="C133">
            <v>509392.47</v>
          </cell>
          <cell r="D133" t="str">
            <v xml:space="preserve"> </v>
          </cell>
          <cell r="E133">
            <v>52589.18</v>
          </cell>
          <cell r="F133">
            <v>0</v>
          </cell>
          <cell r="G133">
            <v>561981.65</v>
          </cell>
          <cell r="H133" t="str">
            <v xml:space="preserve"> </v>
          </cell>
        </row>
        <row r="134">
          <cell r="A134" t="str">
            <v>5-1-1-4-003-0000-00000000-000-0000</v>
          </cell>
          <cell r="B134" t="str">
            <v>APORTACIONES AL SISTEMA PARA EL RETIRO</v>
          </cell>
          <cell r="C134">
            <v>384439.9</v>
          </cell>
          <cell r="D134" t="str">
            <v xml:space="preserve"> </v>
          </cell>
          <cell r="E134">
            <v>49507.46</v>
          </cell>
          <cell r="F134">
            <v>0</v>
          </cell>
          <cell r="G134">
            <v>433947.36</v>
          </cell>
          <cell r="H134" t="str">
            <v xml:space="preserve"> </v>
          </cell>
        </row>
        <row r="135">
          <cell r="A135" t="str">
            <v>5-1-1-4-003-0002-00000000-000-0000</v>
          </cell>
          <cell r="B135" t="str">
            <v>APORTACION 17% FONDO DE RETIRO PENSIONES</v>
          </cell>
          <cell r="C135">
            <v>384439.9</v>
          </cell>
          <cell r="D135" t="str">
            <v xml:space="preserve"> </v>
          </cell>
          <cell r="E135">
            <v>49507.46</v>
          </cell>
          <cell r="F135">
            <v>0</v>
          </cell>
          <cell r="G135">
            <v>433947.36</v>
          </cell>
          <cell r="H135" t="str">
            <v xml:space="preserve"> </v>
          </cell>
        </row>
        <row r="136">
          <cell r="A136" t="str">
            <v>5-1-1-4-003-0002-00000006-000-0000</v>
          </cell>
          <cell r="B136" t="str">
            <v>ANDREA GOMEZ SOTELO</v>
          </cell>
          <cell r="C136">
            <v>21293.63</v>
          </cell>
          <cell r="D136" t="str">
            <v xml:space="preserve"> </v>
          </cell>
          <cell r="E136">
            <v>2562.1799999999998</v>
          </cell>
          <cell r="F136">
            <v>0</v>
          </cell>
          <cell r="G136">
            <v>23855.81</v>
          </cell>
          <cell r="H136" t="str">
            <v xml:space="preserve"> </v>
          </cell>
        </row>
        <row r="137">
          <cell r="A137" t="str">
            <v>5-1-1-4-003-0002-00000007-000-0000</v>
          </cell>
          <cell r="B137" t="str">
            <v>MARIA SOLEDAD HERNANDEZ CASTILLO</v>
          </cell>
          <cell r="C137">
            <v>21293.63</v>
          </cell>
          <cell r="D137" t="str">
            <v xml:space="preserve"> </v>
          </cell>
          <cell r="E137">
            <v>2562.1799999999998</v>
          </cell>
          <cell r="F137">
            <v>0</v>
          </cell>
          <cell r="G137">
            <v>23855.81</v>
          </cell>
          <cell r="H137" t="str">
            <v xml:space="preserve"> </v>
          </cell>
        </row>
        <row r="138">
          <cell r="A138" t="str">
            <v>5-1-1-4-003-0002-00000008-000-0000</v>
          </cell>
          <cell r="B138" t="str">
            <v>OMAYRA FONTES GUTIERREZ</v>
          </cell>
          <cell r="C138">
            <v>21293.63</v>
          </cell>
          <cell r="D138" t="str">
            <v xml:space="preserve"> </v>
          </cell>
          <cell r="E138">
            <v>2562.1799999999998</v>
          </cell>
          <cell r="F138">
            <v>0</v>
          </cell>
          <cell r="G138">
            <v>23855.81</v>
          </cell>
          <cell r="H138" t="str">
            <v xml:space="preserve"> </v>
          </cell>
        </row>
        <row r="139">
          <cell r="A139" t="str">
            <v>5-1-1-4-003-0002-00000016-000-0000</v>
          </cell>
          <cell r="B139" t="str">
            <v>ERNESTO GERARDO GUERRERO DURAN</v>
          </cell>
          <cell r="C139">
            <v>21293.63</v>
          </cell>
          <cell r="D139" t="str">
            <v xml:space="preserve"> </v>
          </cell>
          <cell r="E139">
            <v>2562.1799999999998</v>
          </cell>
          <cell r="F139">
            <v>0</v>
          </cell>
          <cell r="G139">
            <v>23855.81</v>
          </cell>
          <cell r="H139" t="str">
            <v xml:space="preserve"> </v>
          </cell>
        </row>
        <row r="140">
          <cell r="A140" t="str">
            <v>5-1-1-4-003-0002-00000021-000-0000</v>
          </cell>
          <cell r="B140" t="str">
            <v>JESUS G. MESTA FITMAURICE</v>
          </cell>
          <cell r="C140">
            <v>7769.23</v>
          </cell>
          <cell r="D140" t="str">
            <v xml:space="preserve"> </v>
          </cell>
          <cell r="E140">
            <v>0</v>
          </cell>
          <cell r="F140">
            <v>0</v>
          </cell>
          <cell r="G140">
            <v>7769.23</v>
          </cell>
          <cell r="H140" t="str">
            <v xml:space="preserve"> </v>
          </cell>
        </row>
        <row r="141">
          <cell r="A141" t="str">
            <v>5-1-1-4-003-0002-00000022-000-0000</v>
          </cell>
          <cell r="B141" t="str">
            <v>ARTURO ACOSTA FERNANDEZ</v>
          </cell>
          <cell r="C141">
            <v>24830.16</v>
          </cell>
          <cell r="D141" t="str">
            <v xml:space="preserve"> </v>
          </cell>
          <cell r="E141">
            <v>0</v>
          </cell>
          <cell r="F141">
            <v>0</v>
          </cell>
          <cell r="G141">
            <v>24830.16</v>
          </cell>
          <cell r="H141" t="str">
            <v xml:space="preserve"> </v>
          </cell>
        </row>
        <row r="142">
          <cell r="A142" t="str">
            <v>5-1-1-4-003-0002-00000023-000-0000</v>
          </cell>
          <cell r="B142" t="str">
            <v>CYNTHIA L. LOZANO RAMIREZ</v>
          </cell>
          <cell r="C142">
            <v>21293.63</v>
          </cell>
          <cell r="D142" t="str">
            <v xml:space="preserve"> </v>
          </cell>
          <cell r="E142">
            <v>2562.1799999999998</v>
          </cell>
          <cell r="F142">
            <v>0</v>
          </cell>
          <cell r="G142">
            <v>23855.81</v>
          </cell>
          <cell r="H142" t="str">
            <v xml:space="preserve"> </v>
          </cell>
        </row>
        <row r="143">
          <cell r="A143" t="str">
            <v>5-1-1-4-003-0002-00000024-000-0000</v>
          </cell>
          <cell r="B143" t="str">
            <v>YARELI A. ALCOCER ORTEGA</v>
          </cell>
          <cell r="C143">
            <v>17450.36</v>
          </cell>
          <cell r="D143" t="str">
            <v xml:space="preserve"> </v>
          </cell>
          <cell r="E143">
            <v>0</v>
          </cell>
          <cell r="F143">
            <v>0</v>
          </cell>
          <cell r="G143">
            <v>17450.36</v>
          </cell>
          <cell r="H143" t="str">
            <v xml:space="preserve"> </v>
          </cell>
        </row>
        <row r="144">
          <cell r="A144" t="str">
            <v>5-1-1-4-003-0002-00000025-000-0000</v>
          </cell>
          <cell r="B144" t="str">
            <v>MONICA C. CONTRERAS BERMUDEZ</v>
          </cell>
          <cell r="C144">
            <v>21293.63</v>
          </cell>
          <cell r="D144" t="str">
            <v xml:space="preserve"> </v>
          </cell>
          <cell r="E144">
            <v>0</v>
          </cell>
          <cell r="F144">
            <v>0</v>
          </cell>
          <cell r="G144">
            <v>21293.63</v>
          </cell>
          <cell r="H144" t="str">
            <v xml:space="preserve"> </v>
          </cell>
        </row>
        <row r="145">
          <cell r="A145" t="str">
            <v>5-1-1-4-003-0002-00000026-000-0000</v>
          </cell>
          <cell r="B145" t="str">
            <v>C. MARCELA SANABRIA TRILLO</v>
          </cell>
          <cell r="C145">
            <v>24830.16</v>
          </cell>
          <cell r="D145" t="str">
            <v xml:space="preserve"> </v>
          </cell>
          <cell r="E145">
            <v>2987.74</v>
          </cell>
          <cell r="F145">
            <v>0</v>
          </cell>
          <cell r="G145">
            <v>27817.9</v>
          </cell>
          <cell r="H145" t="str">
            <v xml:space="preserve"> </v>
          </cell>
        </row>
        <row r="146">
          <cell r="A146" t="str">
            <v>5-1-1-4-003-0002-00000028-000-0000</v>
          </cell>
          <cell r="B146" t="str">
            <v>DIEGO ARMANDO GONZALEZ SALAS</v>
          </cell>
          <cell r="C146">
            <v>18193.53</v>
          </cell>
          <cell r="D146" t="str">
            <v xml:space="preserve"> </v>
          </cell>
          <cell r="E146">
            <v>2562.1799999999998</v>
          </cell>
          <cell r="F146">
            <v>0</v>
          </cell>
          <cell r="G146">
            <v>20755.71</v>
          </cell>
          <cell r="H146" t="str">
            <v xml:space="preserve"> </v>
          </cell>
        </row>
        <row r="147">
          <cell r="A147" t="str">
            <v>5-1-1-4-003-0002-00000029-000-0000</v>
          </cell>
          <cell r="B147" t="str">
            <v>CRISTY G. JURADO ORTIZ</v>
          </cell>
          <cell r="C147">
            <v>24830.16</v>
          </cell>
          <cell r="D147" t="str">
            <v xml:space="preserve"> </v>
          </cell>
          <cell r="E147">
            <v>2987.74</v>
          </cell>
          <cell r="F147">
            <v>0</v>
          </cell>
          <cell r="G147">
            <v>27817.9</v>
          </cell>
          <cell r="H147" t="str">
            <v xml:space="preserve"> </v>
          </cell>
        </row>
        <row r="148">
          <cell r="A148" t="str">
            <v>5-1-1-4-003-0002-00000031-000-0000</v>
          </cell>
          <cell r="B148" t="str">
            <v>MARIA ALEJANDRA GUTIERREZ BORUNDA</v>
          </cell>
          <cell r="C148">
            <v>21293.63</v>
          </cell>
          <cell r="D148" t="str">
            <v xml:space="preserve"> </v>
          </cell>
          <cell r="E148">
            <v>2562.1799999999998</v>
          </cell>
          <cell r="F148">
            <v>0</v>
          </cell>
          <cell r="G148">
            <v>23855.81</v>
          </cell>
          <cell r="H148" t="str">
            <v xml:space="preserve"> </v>
          </cell>
        </row>
        <row r="149">
          <cell r="A149" t="str">
            <v>5-1-1-4-003-0002-00000032-000-0000</v>
          </cell>
          <cell r="B149" t="str">
            <v>YESENIA A. CARDENAS BALDERRAMA</v>
          </cell>
          <cell r="C149">
            <v>12106.22</v>
          </cell>
          <cell r="D149" t="str">
            <v xml:space="preserve"> </v>
          </cell>
          <cell r="E149">
            <v>0</v>
          </cell>
          <cell r="F149">
            <v>0</v>
          </cell>
          <cell r="G149">
            <v>12106.22</v>
          </cell>
          <cell r="H149" t="str">
            <v xml:space="preserve"> </v>
          </cell>
        </row>
        <row r="150">
          <cell r="A150" t="str">
            <v>5-1-1-4-003-0002-00000033-000-0000</v>
          </cell>
          <cell r="B150" t="str">
            <v>OMAR LARA LUJAN</v>
          </cell>
          <cell r="C150">
            <v>13724.24</v>
          </cell>
          <cell r="D150" t="str">
            <v xml:space="preserve"> </v>
          </cell>
          <cell r="E150">
            <v>1709.46</v>
          </cell>
          <cell r="F150">
            <v>0</v>
          </cell>
          <cell r="G150">
            <v>15433.7</v>
          </cell>
          <cell r="H150" t="str">
            <v xml:space="preserve"> </v>
          </cell>
        </row>
        <row r="151">
          <cell r="A151" t="str">
            <v>5-1-1-4-003-0002-00000034-000-0000</v>
          </cell>
          <cell r="B151" t="str">
            <v>JAVIER MARTINEZ JOSE</v>
          </cell>
          <cell r="C151">
            <v>14842.56</v>
          </cell>
          <cell r="D151" t="str">
            <v xml:space="preserve"> </v>
          </cell>
          <cell r="E151">
            <v>0</v>
          </cell>
          <cell r="F151">
            <v>0</v>
          </cell>
          <cell r="G151">
            <v>14842.56</v>
          </cell>
          <cell r="H151" t="str">
            <v xml:space="preserve"> </v>
          </cell>
        </row>
        <row r="152">
          <cell r="A152" t="str">
            <v>5-1-1-4-003-0002-00000035-000-0000</v>
          </cell>
          <cell r="B152" t="str">
            <v>MARIANA ESPINO DIAZ</v>
          </cell>
          <cell r="C152">
            <v>25227.599999999999</v>
          </cell>
          <cell r="D152" t="str">
            <v xml:space="preserve"> </v>
          </cell>
          <cell r="E152">
            <v>3437.1</v>
          </cell>
          <cell r="F152">
            <v>0</v>
          </cell>
          <cell r="G152">
            <v>28664.7</v>
          </cell>
          <cell r="H152" t="str">
            <v xml:space="preserve"> </v>
          </cell>
        </row>
        <row r="153">
          <cell r="A153" t="str">
            <v>5-1-1-4-003-0002-00000036-000-0000</v>
          </cell>
          <cell r="B153" t="str">
            <v>JOSE JESUS JORDAN OROZCO</v>
          </cell>
          <cell r="C153">
            <v>23968</v>
          </cell>
          <cell r="D153" t="str">
            <v xml:space="preserve"> </v>
          </cell>
          <cell r="E153">
            <v>3922.72</v>
          </cell>
          <cell r="F153">
            <v>0</v>
          </cell>
          <cell r="G153">
            <v>27890.720000000001</v>
          </cell>
          <cell r="H153" t="str">
            <v xml:space="preserve"> </v>
          </cell>
        </row>
        <row r="154">
          <cell r="A154" t="str">
            <v>5-1-1-4-003-0002-00000037-000-0000</v>
          </cell>
          <cell r="B154" t="str">
            <v>CESAR EMMANUEL HERNANDEZ OSUNA</v>
          </cell>
          <cell r="C154">
            <v>14825.92</v>
          </cell>
          <cell r="D154" t="str">
            <v xml:space="preserve"> </v>
          </cell>
          <cell r="E154">
            <v>2562.1799999999998</v>
          </cell>
          <cell r="F154">
            <v>0</v>
          </cell>
          <cell r="G154">
            <v>17388.099999999999</v>
          </cell>
          <cell r="H154" t="str">
            <v xml:space="preserve"> </v>
          </cell>
        </row>
        <row r="155">
          <cell r="A155" t="str">
            <v>5-1-1-4-003-0002-00000038-000-0000</v>
          </cell>
          <cell r="B155" t="str">
            <v>ANDRES DE JESUS LEVARIO GOMEZ</v>
          </cell>
          <cell r="C155">
            <v>7620.79</v>
          </cell>
          <cell r="D155" t="str">
            <v xml:space="preserve"> </v>
          </cell>
          <cell r="E155">
            <v>2562.1799999999998</v>
          </cell>
          <cell r="F155">
            <v>0</v>
          </cell>
          <cell r="G155">
            <v>10182.969999999999</v>
          </cell>
          <cell r="H155" t="str">
            <v xml:space="preserve"> </v>
          </cell>
        </row>
        <row r="156">
          <cell r="A156" t="str">
            <v>5-1-1-4-003-0002-00000039-000-0000</v>
          </cell>
          <cell r="B156" t="str">
            <v>MARIANA LIZETH SALAS ARIAS</v>
          </cell>
          <cell r="C156">
            <v>2582.7800000000002</v>
          </cell>
          <cell r="D156" t="str">
            <v xml:space="preserve"> </v>
          </cell>
          <cell r="E156">
            <v>1998.09</v>
          </cell>
          <cell r="F156">
            <v>0</v>
          </cell>
          <cell r="G156">
            <v>4580.87</v>
          </cell>
          <cell r="H156" t="str">
            <v xml:space="preserve"> </v>
          </cell>
        </row>
        <row r="157">
          <cell r="A157" t="str">
            <v>5-1-1-4-003-0002-00000040-000-0000</v>
          </cell>
          <cell r="B157" t="str">
            <v xml:space="preserve">MANUEL RODRIGO MARQUEZ LOERA </v>
          </cell>
          <cell r="C157">
            <v>2582.7800000000002</v>
          </cell>
          <cell r="D157" t="str">
            <v xml:space="preserve"> </v>
          </cell>
          <cell r="E157">
            <v>1998.09</v>
          </cell>
          <cell r="F157">
            <v>0</v>
          </cell>
          <cell r="G157">
            <v>4580.87</v>
          </cell>
          <cell r="H157" t="str">
            <v xml:space="preserve"> </v>
          </cell>
        </row>
        <row r="158">
          <cell r="A158" t="str">
            <v>5-1-1-4-003-0002-00000041-000-0000</v>
          </cell>
          <cell r="B158" t="str">
            <v>JORGE ARMANDO ERIVES RAMIREZ</v>
          </cell>
          <cell r="C158">
            <v>0</v>
          </cell>
          <cell r="D158" t="str">
            <v xml:space="preserve"> </v>
          </cell>
          <cell r="E158">
            <v>2194.02</v>
          </cell>
          <cell r="F158">
            <v>0</v>
          </cell>
          <cell r="G158">
            <v>2194.02</v>
          </cell>
          <cell r="H158" t="str">
            <v xml:space="preserve"> </v>
          </cell>
        </row>
        <row r="159">
          <cell r="A159" t="str">
            <v>5-1-1-4-003-0002-00000042-000-0000</v>
          </cell>
          <cell r="B159" t="str">
            <v xml:space="preserve">OSCAR ANDRES DE LA PAZ CALDERON </v>
          </cell>
          <cell r="C159">
            <v>0</v>
          </cell>
          <cell r="D159" t="str">
            <v xml:space="preserve"> </v>
          </cell>
          <cell r="E159">
            <v>1868.98</v>
          </cell>
          <cell r="F159">
            <v>0</v>
          </cell>
          <cell r="G159">
            <v>1868.98</v>
          </cell>
          <cell r="H159" t="str">
            <v xml:space="preserve"> </v>
          </cell>
        </row>
        <row r="160">
          <cell r="A160" t="str">
            <v>5-1-1-4-003-0002-00000043-000-0000</v>
          </cell>
          <cell r="B160" t="str">
            <v xml:space="preserve">JESUS GUILLERMO QUINTANA CHAVEZ </v>
          </cell>
          <cell r="C160">
            <v>0</v>
          </cell>
          <cell r="D160" t="str">
            <v xml:space="preserve"> </v>
          </cell>
          <cell r="E160">
            <v>2135.16</v>
          </cell>
          <cell r="F160">
            <v>0</v>
          </cell>
          <cell r="G160">
            <v>2135.16</v>
          </cell>
          <cell r="H160" t="str">
            <v xml:space="preserve"> </v>
          </cell>
        </row>
        <row r="161">
          <cell r="A161" t="str">
            <v>5-1-1-4-003-0002-00000044-000-0000</v>
          </cell>
          <cell r="B161" t="str">
            <v xml:space="preserve">KARIANA FERNANDEZ MORALES </v>
          </cell>
          <cell r="C161">
            <v>0</v>
          </cell>
          <cell r="D161" t="str">
            <v xml:space="preserve"> </v>
          </cell>
          <cell r="E161">
            <v>1208.74</v>
          </cell>
          <cell r="F161">
            <v>0</v>
          </cell>
          <cell r="G161">
            <v>1208.74</v>
          </cell>
          <cell r="H161" t="str">
            <v xml:space="preserve"> </v>
          </cell>
        </row>
        <row r="162">
          <cell r="A162" t="str">
            <v>5-1-1-4-004-0000-00000000-000-0000</v>
          </cell>
          <cell r="B162" t="str">
            <v>APORTACIONES PARA SEGUROS</v>
          </cell>
          <cell r="C162">
            <v>124952.57</v>
          </cell>
          <cell r="D162" t="str">
            <v xml:space="preserve"> </v>
          </cell>
          <cell r="E162">
            <v>3081.72</v>
          </cell>
          <cell r="F162">
            <v>0</v>
          </cell>
          <cell r="G162">
            <v>128034.29</v>
          </cell>
          <cell r="H162" t="str">
            <v xml:space="preserve"> </v>
          </cell>
        </row>
        <row r="163">
          <cell r="A163" t="str">
            <v>5-1-1-4-004-0001-00000000-000-0000</v>
          </cell>
          <cell r="B163" t="str">
            <v>ICHISAL</v>
          </cell>
          <cell r="C163">
            <v>82643.820000000007</v>
          </cell>
          <cell r="D163" t="str">
            <v xml:space="preserve"> </v>
          </cell>
          <cell r="E163">
            <v>1551.93</v>
          </cell>
          <cell r="F163">
            <v>0</v>
          </cell>
          <cell r="G163">
            <v>84195.75</v>
          </cell>
          <cell r="H163" t="str">
            <v xml:space="preserve"> </v>
          </cell>
        </row>
        <row r="164">
          <cell r="A164" t="str">
            <v>5-1-1-4-004-0001-00000002-000-0000</v>
          </cell>
          <cell r="B164" t="str">
            <v>MIREYA GARCIA MEDINA</v>
          </cell>
          <cell r="C164">
            <v>877.5</v>
          </cell>
          <cell r="D164" t="str">
            <v xml:space="preserve"> </v>
          </cell>
          <cell r="E164">
            <v>0</v>
          </cell>
          <cell r="F164">
            <v>0</v>
          </cell>
          <cell r="G164">
            <v>877.5</v>
          </cell>
          <cell r="H164" t="str">
            <v xml:space="preserve"> </v>
          </cell>
        </row>
        <row r="165">
          <cell r="A165" t="str">
            <v>5-1-1-4-004-0001-00000003-000-0000</v>
          </cell>
          <cell r="B165" t="str">
            <v>LUIS IVAN LOPEZ PORTILLO</v>
          </cell>
          <cell r="C165">
            <v>1425.2</v>
          </cell>
          <cell r="D165" t="str">
            <v xml:space="preserve"> </v>
          </cell>
          <cell r="E165">
            <v>0</v>
          </cell>
          <cell r="F165">
            <v>0</v>
          </cell>
          <cell r="G165">
            <v>1425.2</v>
          </cell>
          <cell r="H165" t="str">
            <v xml:space="preserve"> </v>
          </cell>
        </row>
        <row r="166">
          <cell r="A166" t="str">
            <v>5-1-1-4-004-0001-00000004-000-0000</v>
          </cell>
          <cell r="B166" t="str">
            <v>ANGEL RODRIGUEZ SOTO</v>
          </cell>
          <cell r="C166">
            <v>4078.22</v>
          </cell>
          <cell r="D166" t="str">
            <v xml:space="preserve"> </v>
          </cell>
          <cell r="E166">
            <v>0</v>
          </cell>
          <cell r="F166">
            <v>0</v>
          </cell>
          <cell r="G166">
            <v>4078.22</v>
          </cell>
          <cell r="H166" t="str">
            <v xml:space="preserve"> </v>
          </cell>
        </row>
        <row r="167">
          <cell r="A167" t="str">
            <v>5-1-1-4-004-0001-00000005-000-0000</v>
          </cell>
          <cell r="B167" t="str">
            <v>MARLA ALMANZA RAMIREZ</v>
          </cell>
          <cell r="C167">
            <v>5310.21</v>
          </cell>
          <cell r="D167" t="str">
            <v xml:space="preserve"> </v>
          </cell>
          <cell r="E167">
            <v>0</v>
          </cell>
          <cell r="F167">
            <v>0</v>
          </cell>
          <cell r="G167">
            <v>5310.21</v>
          </cell>
          <cell r="H167" t="str">
            <v xml:space="preserve"> </v>
          </cell>
        </row>
        <row r="168">
          <cell r="A168" t="str">
            <v>5-1-1-4-004-0001-00000006-000-0000</v>
          </cell>
          <cell r="B168" t="str">
            <v>CLAUDIA EDITH BOJORGE RIOS</v>
          </cell>
          <cell r="C168">
            <v>4727.3500000000004</v>
          </cell>
          <cell r="D168" t="str">
            <v xml:space="preserve"> </v>
          </cell>
          <cell r="E168">
            <v>0</v>
          </cell>
          <cell r="F168">
            <v>0</v>
          </cell>
          <cell r="G168">
            <v>4727.3500000000004</v>
          </cell>
          <cell r="H168" t="str">
            <v xml:space="preserve"> </v>
          </cell>
        </row>
        <row r="169">
          <cell r="A169" t="str">
            <v>5-1-1-4-004-0001-00000008-000-0000</v>
          </cell>
          <cell r="B169" t="str">
            <v>SOLEDAD HERNANDEZ CASTILLO</v>
          </cell>
          <cell r="C169">
            <v>728.56</v>
          </cell>
          <cell r="D169" t="str">
            <v xml:space="preserve"> </v>
          </cell>
          <cell r="E169">
            <v>84.24</v>
          </cell>
          <cell r="F169">
            <v>0</v>
          </cell>
          <cell r="G169">
            <v>812.8</v>
          </cell>
          <cell r="H169" t="str">
            <v xml:space="preserve"> </v>
          </cell>
        </row>
        <row r="170">
          <cell r="A170" t="str">
            <v>5-1-1-4-004-0001-00000009-000-0000</v>
          </cell>
          <cell r="B170" t="str">
            <v>OMAYRA FONTES GUTIERREZ</v>
          </cell>
          <cell r="C170">
            <v>8886.2800000000007</v>
          </cell>
          <cell r="D170" t="str">
            <v xml:space="preserve"> </v>
          </cell>
          <cell r="E170">
            <v>457.35</v>
          </cell>
          <cell r="F170">
            <v>0</v>
          </cell>
          <cell r="G170">
            <v>9343.6299999999992</v>
          </cell>
          <cell r="H170" t="str">
            <v xml:space="preserve"> </v>
          </cell>
        </row>
        <row r="171">
          <cell r="A171" t="str">
            <v>5-1-1-4-004-0001-00000010-000-0000</v>
          </cell>
          <cell r="B171" t="str">
            <v>ALFONSO GAONA CHAVEZ</v>
          </cell>
          <cell r="C171">
            <v>2781.99</v>
          </cell>
          <cell r="D171" t="str">
            <v xml:space="preserve"> </v>
          </cell>
          <cell r="E171">
            <v>0</v>
          </cell>
          <cell r="F171">
            <v>0</v>
          </cell>
          <cell r="G171">
            <v>2781.99</v>
          </cell>
          <cell r="H171" t="str">
            <v xml:space="preserve"> </v>
          </cell>
        </row>
        <row r="172">
          <cell r="A172" t="str">
            <v>5-1-1-4-004-0001-00000012-000-0000</v>
          </cell>
          <cell r="B172" t="str">
            <v>ARMANDO ISMAEL RANGEL ARAGONEZ</v>
          </cell>
          <cell r="C172">
            <v>8344.2999999999993</v>
          </cell>
          <cell r="D172" t="str">
            <v xml:space="preserve"> </v>
          </cell>
          <cell r="E172">
            <v>0</v>
          </cell>
          <cell r="F172">
            <v>0</v>
          </cell>
          <cell r="G172">
            <v>8344.2999999999993</v>
          </cell>
          <cell r="H172" t="str">
            <v xml:space="preserve"> </v>
          </cell>
        </row>
        <row r="173">
          <cell r="A173" t="str">
            <v>5-1-1-4-004-0001-00000017-000-0000</v>
          </cell>
          <cell r="B173" t="str">
            <v>ERNESTO GERARDO GUERRERO DURAN</v>
          </cell>
          <cell r="C173">
            <v>1312.13</v>
          </cell>
          <cell r="D173" t="str">
            <v xml:space="preserve"> </v>
          </cell>
          <cell r="E173">
            <v>0</v>
          </cell>
          <cell r="F173">
            <v>0</v>
          </cell>
          <cell r="G173">
            <v>1312.13</v>
          </cell>
          <cell r="H173" t="str">
            <v xml:space="preserve"> </v>
          </cell>
        </row>
        <row r="174">
          <cell r="A174" t="str">
            <v>5-1-1-4-004-0001-00000024-000-0000</v>
          </cell>
          <cell r="B174" t="str">
            <v>ANAHI VYRMANYA MARTINEZ LUGO</v>
          </cell>
          <cell r="C174">
            <v>336.15</v>
          </cell>
          <cell r="D174" t="str">
            <v xml:space="preserve"> </v>
          </cell>
          <cell r="E174">
            <v>0</v>
          </cell>
          <cell r="F174">
            <v>0</v>
          </cell>
          <cell r="G174">
            <v>336.15</v>
          </cell>
          <cell r="H174" t="str">
            <v xml:space="preserve"> </v>
          </cell>
        </row>
        <row r="175">
          <cell r="A175" t="str">
            <v>5-1-1-4-004-0001-00000026-000-0000</v>
          </cell>
          <cell r="B175" t="str">
            <v>MARIA OLIVIA JUAREZ DURAN</v>
          </cell>
          <cell r="C175">
            <v>94.5</v>
          </cell>
          <cell r="D175" t="str">
            <v xml:space="preserve"> </v>
          </cell>
          <cell r="E175">
            <v>0</v>
          </cell>
          <cell r="F175">
            <v>0</v>
          </cell>
          <cell r="G175">
            <v>94.5</v>
          </cell>
          <cell r="H175" t="str">
            <v xml:space="preserve"> </v>
          </cell>
        </row>
        <row r="176">
          <cell r="A176" t="str">
            <v>5-1-1-4-004-0001-00000028-000-0000</v>
          </cell>
          <cell r="B176" t="str">
            <v>YARELY ANAI ALCOCER ORTEGA</v>
          </cell>
          <cell r="C176">
            <v>3240</v>
          </cell>
          <cell r="D176" t="str">
            <v xml:space="preserve"> </v>
          </cell>
          <cell r="E176">
            <v>0</v>
          </cell>
          <cell r="F176">
            <v>0</v>
          </cell>
          <cell r="G176">
            <v>3240</v>
          </cell>
          <cell r="H176" t="str">
            <v xml:space="preserve"> </v>
          </cell>
        </row>
        <row r="177">
          <cell r="A177" t="str">
            <v>5-1-1-4-004-0001-00000029-000-0000</v>
          </cell>
          <cell r="B177" t="str">
            <v>OMAR LARA LUJAN</v>
          </cell>
          <cell r="C177">
            <v>663.57</v>
          </cell>
          <cell r="D177" t="str">
            <v xml:space="preserve"> </v>
          </cell>
          <cell r="E177">
            <v>135</v>
          </cell>
          <cell r="F177">
            <v>0</v>
          </cell>
          <cell r="G177">
            <v>798.57</v>
          </cell>
          <cell r="H177" t="str">
            <v xml:space="preserve"> </v>
          </cell>
        </row>
        <row r="178">
          <cell r="A178" t="str">
            <v>5-1-1-4-004-0001-00000030-000-0000</v>
          </cell>
          <cell r="B178" t="str">
            <v>JAVIER MARTINEZ JOSE</v>
          </cell>
          <cell r="C178">
            <v>22678.99</v>
          </cell>
          <cell r="D178" t="str">
            <v xml:space="preserve"> </v>
          </cell>
          <cell r="E178">
            <v>0</v>
          </cell>
          <cell r="F178">
            <v>0</v>
          </cell>
          <cell r="G178">
            <v>22678.99</v>
          </cell>
          <cell r="H178" t="str">
            <v xml:space="preserve"> </v>
          </cell>
        </row>
        <row r="179">
          <cell r="A179" t="str">
            <v>5-1-1-4-004-0001-00000031-000-0000</v>
          </cell>
          <cell r="B179" t="str">
            <v>ARTURO ACOSTA FERNANDEZ</v>
          </cell>
          <cell r="C179">
            <v>10228.82</v>
          </cell>
          <cell r="D179" t="str">
            <v xml:space="preserve"> </v>
          </cell>
          <cell r="E179">
            <v>302.39999999999998</v>
          </cell>
          <cell r="F179">
            <v>0</v>
          </cell>
          <cell r="G179">
            <v>10531.22</v>
          </cell>
          <cell r="H179" t="str">
            <v xml:space="preserve"> </v>
          </cell>
        </row>
        <row r="180">
          <cell r="A180" t="str">
            <v>5-1-1-4-004-0001-00000032-000-0000</v>
          </cell>
          <cell r="B180" t="str">
            <v>DIEGO ARMANDO GONZALEZ SALAS</v>
          </cell>
          <cell r="C180">
            <v>5569.36</v>
          </cell>
          <cell r="D180" t="str">
            <v xml:space="preserve"> </v>
          </cell>
          <cell r="E180">
            <v>235.44</v>
          </cell>
          <cell r="F180">
            <v>0</v>
          </cell>
          <cell r="G180">
            <v>5804.8</v>
          </cell>
          <cell r="H180" t="str">
            <v xml:space="preserve"> </v>
          </cell>
        </row>
        <row r="181">
          <cell r="A181" t="str">
            <v>5-1-1-4-004-0001-00000033-000-0000</v>
          </cell>
          <cell r="B181" t="str">
            <v>CESAR EMMANUEL HERNANDEZ OSUNA</v>
          </cell>
          <cell r="C181">
            <v>282.12</v>
          </cell>
          <cell r="D181" t="str">
            <v xml:space="preserve"> </v>
          </cell>
          <cell r="E181">
            <v>0</v>
          </cell>
          <cell r="F181">
            <v>0</v>
          </cell>
          <cell r="G181">
            <v>282.12</v>
          </cell>
          <cell r="H181" t="str">
            <v xml:space="preserve"> </v>
          </cell>
        </row>
        <row r="182">
          <cell r="A182" t="str">
            <v>5-1-1-4-004-0001-00000034-000-0000</v>
          </cell>
          <cell r="B182" t="str">
            <v>CLAUDIA MARCELA SANABRIA TRILLO</v>
          </cell>
          <cell r="C182">
            <v>810</v>
          </cell>
          <cell r="D182" t="str">
            <v xml:space="preserve"> </v>
          </cell>
          <cell r="E182">
            <v>337.5</v>
          </cell>
          <cell r="F182">
            <v>0</v>
          </cell>
          <cell r="G182">
            <v>1147.5</v>
          </cell>
          <cell r="H182" t="str">
            <v xml:space="preserve"> </v>
          </cell>
        </row>
        <row r="183">
          <cell r="A183" t="str">
            <v>5-1-1-4-004-0001-00000035-000-0000</v>
          </cell>
          <cell r="B183" t="str">
            <v>MONICA CECILIA CONTRERAS BERMIDEZ</v>
          </cell>
          <cell r="C183">
            <v>268.57</v>
          </cell>
          <cell r="D183" t="str">
            <v xml:space="preserve"> </v>
          </cell>
          <cell r="E183">
            <v>0</v>
          </cell>
          <cell r="F183">
            <v>0</v>
          </cell>
          <cell r="G183">
            <v>268.57</v>
          </cell>
          <cell r="H183" t="str">
            <v xml:space="preserve"> </v>
          </cell>
        </row>
        <row r="184">
          <cell r="A184" t="str">
            <v>5-1-1-4-004-0002-00000000-000-0000</v>
          </cell>
          <cell r="B184" t="str">
            <v>PENSIONES (DIFERENCIAL DEL SERVICIO)</v>
          </cell>
          <cell r="C184">
            <v>9090.02</v>
          </cell>
          <cell r="D184" t="str">
            <v xml:space="preserve"> </v>
          </cell>
          <cell r="E184">
            <v>1529.79</v>
          </cell>
          <cell r="F184">
            <v>0</v>
          </cell>
          <cell r="G184">
            <v>10619.81</v>
          </cell>
          <cell r="H184" t="str">
            <v xml:space="preserve"> </v>
          </cell>
        </row>
        <row r="185">
          <cell r="A185" t="str">
            <v>5-1-1-4-004-0002-00000018-000-0000</v>
          </cell>
          <cell r="B185" t="str">
            <v>PENSIONES (DIFERENCIAL DEL SERVICIO)</v>
          </cell>
          <cell r="C185">
            <v>9090.02</v>
          </cell>
          <cell r="D185" t="str">
            <v xml:space="preserve"> </v>
          </cell>
          <cell r="E185">
            <v>1529.79</v>
          </cell>
          <cell r="F185">
            <v>0</v>
          </cell>
          <cell r="G185">
            <v>10619.81</v>
          </cell>
          <cell r="H185" t="str">
            <v xml:space="preserve"> </v>
          </cell>
        </row>
        <row r="186">
          <cell r="A186" t="str">
            <v>5-1-1-4-004-0004-00000000-000-0000</v>
          </cell>
          <cell r="B186" t="str">
            <v>SEGUROS DE VIDA PARA EMPLEADOS</v>
          </cell>
          <cell r="C186">
            <v>33218.730000000003</v>
          </cell>
          <cell r="D186" t="str">
            <v xml:space="preserve"> </v>
          </cell>
          <cell r="E186">
            <v>0</v>
          </cell>
          <cell r="F186">
            <v>0</v>
          </cell>
          <cell r="G186">
            <v>33218.730000000003</v>
          </cell>
          <cell r="H186" t="str">
            <v xml:space="preserve"> </v>
          </cell>
        </row>
        <row r="187">
          <cell r="A187" t="str">
            <v>5-1-1-4-004-0004-00000001-000-0000</v>
          </cell>
          <cell r="B187" t="str">
            <v>DIRECTOR</v>
          </cell>
          <cell r="C187">
            <v>931.73</v>
          </cell>
          <cell r="D187" t="str">
            <v xml:space="preserve"> </v>
          </cell>
          <cell r="E187">
            <v>0</v>
          </cell>
          <cell r="F187">
            <v>0</v>
          </cell>
          <cell r="G187">
            <v>931.73</v>
          </cell>
          <cell r="H187" t="str">
            <v xml:space="preserve"> </v>
          </cell>
        </row>
        <row r="188">
          <cell r="A188" t="str">
            <v>5-1-1-4-004-0004-00000002-000-0000</v>
          </cell>
          <cell r="B188" t="str">
            <v>ASISTENTE DE DIRECCION</v>
          </cell>
          <cell r="C188">
            <v>895.85</v>
          </cell>
          <cell r="D188" t="str">
            <v xml:space="preserve"> </v>
          </cell>
          <cell r="E188">
            <v>0</v>
          </cell>
          <cell r="F188">
            <v>0</v>
          </cell>
          <cell r="G188">
            <v>895.85</v>
          </cell>
          <cell r="H188" t="str">
            <v xml:space="preserve"> </v>
          </cell>
        </row>
        <row r="189">
          <cell r="A189" t="str">
            <v>5-1-1-4-004-0004-00000003-000-0000</v>
          </cell>
          <cell r="B189" t="str">
            <v>MENSAJERO</v>
          </cell>
          <cell r="C189">
            <v>3777.47</v>
          </cell>
          <cell r="D189" t="str">
            <v xml:space="preserve"> </v>
          </cell>
          <cell r="E189">
            <v>0</v>
          </cell>
          <cell r="F189">
            <v>0</v>
          </cell>
          <cell r="G189">
            <v>3777.47</v>
          </cell>
          <cell r="H189" t="str">
            <v xml:space="preserve"> </v>
          </cell>
        </row>
        <row r="190">
          <cell r="A190" t="str">
            <v>5-1-1-4-004-0004-00000004-000-0000</v>
          </cell>
          <cell r="B190" t="str">
            <v>JEFE ADMINISTRATIVO</v>
          </cell>
          <cell r="C190">
            <v>1123.8599999999999</v>
          </cell>
          <cell r="D190" t="str">
            <v xml:space="preserve"> </v>
          </cell>
          <cell r="E190">
            <v>0</v>
          </cell>
          <cell r="F190">
            <v>0</v>
          </cell>
          <cell r="G190">
            <v>1123.8599999999999</v>
          </cell>
          <cell r="H190" t="str">
            <v xml:space="preserve"> </v>
          </cell>
        </row>
        <row r="191">
          <cell r="A191" t="str">
            <v>5-1-1-4-004-0004-00000005-000-0000</v>
          </cell>
          <cell r="B191" t="str">
            <v>SUPERVISOR CONTABILIDAD</v>
          </cell>
          <cell r="C191">
            <v>1433.59</v>
          </cell>
          <cell r="D191" t="str">
            <v xml:space="preserve"> </v>
          </cell>
          <cell r="E191">
            <v>0</v>
          </cell>
          <cell r="F191">
            <v>0</v>
          </cell>
          <cell r="G191">
            <v>1433.59</v>
          </cell>
          <cell r="H191" t="str">
            <v xml:space="preserve"> </v>
          </cell>
        </row>
        <row r="192">
          <cell r="A192" t="str">
            <v>5-1-1-4-004-0004-00000006-000-0000</v>
          </cell>
          <cell r="B192" t="str">
            <v>SUPERVISOR CONTABILIDAD</v>
          </cell>
          <cell r="C192">
            <v>1188.07</v>
          </cell>
          <cell r="D192" t="str">
            <v xml:space="preserve"> </v>
          </cell>
          <cell r="E192">
            <v>0</v>
          </cell>
          <cell r="F192">
            <v>0</v>
          </cell>
          <cell r="G192">
            <v>1188.07</v>
          </cell>
          <cell r="H192" t="str">
            <v xml:space="preserve"> </v>
          </cell>
        </row>
        <row r="193">
          <cell r="A193" t="str">
            <v>5-1-1-4-004-0004-00000007-000-0000</v>
          </cell>
          <cell r="B193" t="str">
            <v>SUPERVISOR CONTABILIDAD</v>
          </cell>
          <cell r="C193">
            <v>2861.7</v>
          </cell>
          <cell r="D193" t="str">
            <v xml:space="preserve"> </v>
          </cell>
          <cell r="E193">
            <v>0</v>
          </cell>
          <cell r="F193">
            <v>0</v>
          </cell>
          <cell r="G193">
            <v>2861.7</v>
          </cell>
          <cell r="H193" t="str">
            <v xml:space="preserve"> </v>
          </cell>
        </row>
        <row r="194">
          <cell r="A194" t="str">
            <v>5-1-1-4-004-0004-00000009-000-0000</v>
          </cell>
          <cell r="B194" t="str">
            <v xml:space="preserve">JEFE JURIDICO </v>
          </cell>
          <cell r="C194">
            <v>931.73</v>
          </cell>
          <cell r="D194" t="str">
            <v xml:space="preserve"> </v>
          </cell>
          <cell r="E194">
            <v>0</v>
          </cell>
          <cell r="F194">
            <v>0</v>
          </cell>
          <cell r="G194">
            <v>931.73</v>
          </cell>
          <cell r="H194" t="str">
            <v xml:space="preserve"> </v>
          </cell>
        </row>
        <row r="195">
          <cell r="A195" t="str">
            <v>5-1-1-4-004-0004-00000010-000-0000</v>
          </cell>
          <cell r="B195" t="str">
            <v xml:space="preserve">SUPERVISOR JURIDICO </v>
          </cell>
          <cell r="C195">
            <v>1432.95</v>
          </cell>
          <cell r="D195" t="str">
            <v xml:space="preserve"> </v>
          </cell>
          <cell r="E195">
            <v>0</v>
          </cell>
          <cell r="F195">
            <v>0</v>
          </cell>
          <cell r="G195">
            <v>1432.95</v>
          </cell>
          <cell r="H195" t="str">
            <v xml:space="preserve"> </v>
          </cell>
        </row>
        <row r="196">
          <cell r="A196" t="str">
            <v>5-1-1-4-004-0004-00000011-000-0000</v>
          </cell>
          <cell r="B196" t="str">
            <v>SUPERVISOR JURIDICO</v>
          </cell>
          <cell r="C196">
            <v>888.71</v>
          </cell>
          <cell r="D196" t="str">
            <v xml:space="preserve"> </v>
          </cell>
          <cell r="E196">
            <v>0</v>
          </cell>
          <cell r="F196">
            <v>0</v>
          </cell>
          <cell r="G196">
            <v>888.71</v>
          </cell>
          <cell r="H196" t="str">
            <v xml:space="preserve"> </v>
          </cell>
        </row>
        <row r="197">
          <cell r="A197" t="str">
            <v>5-1-1-4-004-0004-00000012-000-0000</v>
          </cell>
          <cell r="B197" t="str">
            <v xml:space="preserve">PERSONAL ESPECIALIZADO </v>
          </cell>
          <cell r="C197">
            <v>914.95</v>
          </cell>
          <cell r="D197" t="str">
            <v xml:space="preserve"> </v>
          </cell>
          <cell r="E197">
            <v>0</v>
          </cell>
          <cell r="F197">
            <v>0</v>
          </cell>
          <cell r="G197">
            <v>914.95</v>
          </cell>
          <cell r="H197" t="str">
            <v xml:space="preserve"> </v>
          </cell>
        </row>
        <row r="198">
          <cell r="A198" t="str">
            <v>5-1-1-4-004-0004-00000013-000-0000</v>
          </cell>
          <cell r="B198" t="str">
            <v>JEFE DE ANALISIS DE CONTROL</v>
          </cell>
          <cell r="C198">
            <v>10546.2</v>
          </cell>
          <cell r="D198" t="str">
            <v xml:space="preserve"> </v>
          </cell>
          <cell r="E198">
            <v>0</v>
          </cell>
          <cell r="F198">
            <v>0</v>
          </cell>
          <cell r="G198">
            <v>10546.2</v>
          </cell>
          <cell r="H198" t="str">
            <v xml:space="preserve"> </v>
          </cell>
        </row>
        <row r="199">
          <cell r="A199" t="str">
            <v>5-1-1-4-004-0004-00000014-000-0000</v>
          </cell>
          <cell r="B199" t="str">
            <v xml:space="preserve">SUPERVISOR ANALISIS </v>
          </cell>
          <cell r="C199">
            <v>1831.76</v>
          </cell>
          <cell r="D199" t="str">
            <v xml:space="preserve"> </v>
          </cell>
          <cell r="E199">
            <v>0</v>
          </cell>
          <cell r="F199">
            <v>0</v>
          </cell>
          <cell r="G199">
            <v>1831.76</v>
          </cell>
          <cell r="H199" t="str">
            <v xml:space="preserve"> </v>
          </cell>
        </row>
        <row r="200">
          <cell r="A200" t="str">
            <v>5-1-1-4-004-0004-00000015-000-0000</v>
          </cell>
          <cell r="B200" t="str">
            <v>SUPERVISOR ANALISIS</v>
          </cell>
          <cell r="C200">
            <v>2148.23</v>
          </cell>
          <cell r="D200" t="str">
            <v xml:space="preserve"> </v>
          </cell>
          <cell r="E200">
            <v>0</v>
          </cell>
          <cell r="F200">
            <v>0</v>
          </cell>
          <cell r="G200">
            <v>2148.23</v>
          </cell>
          <cell r="H200" t="str">
            <v xml:space="preserve"> </v>
          </cell>
        </row>
        <row r="201">
          <cell r="A201" t="str">
            <v>5-1-1-4-004-0004-00000016-000-0000</v>
          </cell>
          <cell r="B201" t="str">
            <v>SUPERVISOR COBRANZA</v>
          </cell>
          <cell r="C201">
            <v>1123.8599999999999</v>
          </cell>
          <cell r="D201" t="str">
            <v xml:space="preserve"> </v>
          </cell>
          <cell r="E201">
            <v>0</v>
          </cell>
          <cell r="F201">
            <v>0</v>
          </cell>
          <cell r="G201">
            <v>1123.8599999999999</v>
          </cell>
          <cell r="H201" t="str">
            <v xml:space="preserve"> </v>
          </cell>
        </row>
        <row r="202">
          <cell r="A202" t="str">
            <v>5-1-1-4-004-0004-00000017-000-0000</v>
          </cell>
          <cell r="B202" t="str">
            <v>SUPERVISOR COBRANZA</v>
          </cell>
          <cell r="C202">
            <v>1188.07</v>
          </cell>
          <cell r="D202" t="str">
            <v xml:space="preserve"> </v>
          </cell>
          <cell r="E202">
            <v>0</v>
          </cell>
          <cell r="F202">
            <v>0</v>
          </cell>
          <cell r="G202">
            <v>1188.07</v>
          </cell>
          <cell r="H202" t="str">
            <v xml:space="preserve"> </v>
          </cell>
        </row>
        <row r="203">
          <cell r="A203" t="str">
            <v>5-1-1-5-000-0000-00000000-000-0000</v>
          </cell>
          <cell r="B203" t="str">
            <v>OTRAS PRESTACIONES SOCIALES Y ECONOMICAS</v>
          </cell>
          <cell r="C203">
            <v>-264662.51</v>
          </cell>
          <cell r="D203" t="str">
            <v xml:space="preserve"> </v>
          </cell>
          <cell r="E203">
            <v>19007.8</v>
          </cell>
          <cell r="F203">
            <v>-410771.79</v>
          </cell>
          <cell r="G203">
            <v>165117.07999999999</v>
          </cell>
          <cell r="H203" t="str">
            <v xml:space="preserve"> </v>
          </cell>
        </row>
        <row r="204">
          <cell r="A204" t="str">
            <v>5-1-1-5-002-0000-00000000-000-0000</v>
          </cell>
          <cell r="B204" t="str">
            <v>INDEMNIZACIONES</v>
          </cell>
          <cell r="C204">
            <v>-409552.39</v>
          </cell>
          <cell r="D204" t="str">
            <v xml:space="preserve"> </v>
          </cell>
          <cell r="E204">
            <v>0</v>
          </cell>
          <cell r="F204">
            <v>-410771.79</v>
          </cell>
          <cell r="G204">
            <v>1219.4000000000001</v>
          </cell>
          <cell r="H204" t="str">
            <v xml:space="preserve"> </v>
          </cell>
        </row>
        <row r="205">
          <cell r="A205" t="str">
            <v>5-1-1-5-003-0000-00000000-000-0000</v>
          </cell>
          <cell r="B205" t="str">
            <v>PRESTACIONES Y HABERES DE RETIRO</v>
          </cell>
          <cell r="C205">
            <v>2345.4</v>
          </cell>
          <cell r="D205" t="str">
            <v xml:space="preserve"> </v>
          </cell>
          <cell r="E205">
            <v>0</v>
          </cell>
          <cell r="F205">
            <v>0</v>
          </cell>
          <cell r="G205">
            <v>2345.4</v>
          </cell>
          <cell r="H205" t="str">
            <v xml:space="preserve"> </v>
          </cell>
        </row>
        <row r="206">
          <cell r="A206" t="str">
            <v>5-1-1-5-005-0000-00000000-000-0000</v>
          </cell>
          <cell r="B206" t="str">
            <v>APOYOS A LA CAPACITACIÓN DE LOS SERVIDORES PÚB</v>
          </cell>
          <cell r="C206">
            <v>7200</v>
          </cell>
          <cell r="D206" t="str">
            <v xml:space="preserve"> </v>
          </cell>
          <cell r="E206">
            <v>0</v>
          </cell>
          <cell r="F206">
            <v>0</v>
          </cell>
          <cell r="G206">
            <v>7200</v>
          </cell>
          <cell r="H206" t="str">
            <v xml:space="preserve"> </v>
          </cell>
        </row>
        <row r="207">
          <cell r="A207" t="str">
            <v>5-1-1-5-006-0000-00000000-000-0000</v>
          </cell>
          <cell r="B207" t="str">
            <v>OTRAS PRESTACIONES SOCIALES Y ECONÓMICAS</v>
          </cell>
          <cell r="C207">
            <v>135344.48000000001</v>
          </cell>
          <cell r="D207" t="str">
            <v xml:space="preserve"> </v>
          </cell>
          <cell r="E207">
            <v>19007.8</v>
          </cell>
          <cell r="F207">
            <v>0</v>
          </cell>
          <cell r="G207">
            <v>154352.28</v>
          </cell>
          <cell r="H207" t="str">
            <v xml:space="preserve"> </v>
          </cell>
        </row>
        <row r="208">
          <cell r="A208" t="str">
            <v>5-1-1-5-006-0001-00000000-000-0000</v>
          </cell>
          <cell r="B208" t="str">
            <v>DESPENSA</v>
          </cell>
          <cell r="C208">
            <v>98191.15</v>
          </cell>
          <cell r="D208" t="str">
            <v xml:space="preserve"> </v>
          </cell>
          <cell r="E208">
            <v>12474</v>
          </cell>
          <cell r="F208">
            <v>0</v>
          </cell>
          <cell r="G208">
            <v>110665.15</v>
          </cell>
          <cell r="H208" t="str">
            <v xml:space="preserve"> </v>
          </cell>
        </row>
        <row r="209">
          <cell r="A209" t="str">
            <v>5-1-1-5-006-0001-00000007-000-0000</v>
          </cell>
          <cell r="B209" t="str">
            <v>ANDREA GOMEZ SOTELO</v>
          </cell>
          <cell r="C209">
            <v>5613.3</v>
          </cell>
          <cell r="D209" t="str">
            <v xml:space="preserve"> </v>
          </cell>
          <cell r="E209">
            <v>623.70000000000005</v>
          </cell>
          <cell r="F209">
            <v>0</v>
          </cell>
          <cell r="G209">
            <v>6237</v>
          </cell>
          <cell r="H209" t="str">
            <v xml:space="preserve"> </v>
          </cell>
        </row>
        <row r="210">
          <cell r="A210" t="str">
            <v>5-1-1-5-006-0001-00000008-000-0000</v>
          </cell>
          <cell r="B210" t="str">
            <v>SOLEDAD HERNANDEZ CASTILLO</v>
          </cell>
          <cell r="C210">
            <v>5613.3</v>
          </cell>
          <cell r="D210" t="str">
            <v xml:space="preserve"> </v>
          </cell>
          <cell r="E210">
            <v>623.70000000000005</v>
          </cell>
          <cell r="F210">
            <v>0</v>
          </cell>
          <cell r="G210">
            <v>6237</v>
          </cell>
          <cell r="H210" t="str">
            <v xml:space="preserve"> </v>
          </cell>
        </row>
        <row r="211">
          <cell r="A211" t="str">
            <v>5-1-1-5-006-0001-00000009-000-0000</v>
          </cell>
          <cell r="B211" t="str">
            <v>OMAYRA FONTES GUTIERREZ</v>
          </cell>
          <cell r="C211">
            <v>5613.3</v>
          </cell>
          <cell r="D211" t="str">
            <v xml:space="preserve"> </v>
          </cell>
          <cell r="E211">
            <v>623.70000000000005</v>
          </cell>
          <cell r="F211">
            <v>0</v>
          </cell>
          <cell r="G211">
            <v>6237</v>
          </cell>
          <cell r="H211" t="str">
            <v xml:space="preserve"> </v>
          </cell>
        </row>
        <row r="212">
          <cell r="A212" t="str">
            <v>5-1-1-5-006-0001-00000017-000-0000</v>
          </cell>
          <cell r="B212" t="str">
            <v>ERNESTO GERARDO GUERRERO DURAN</v>
          </cell>
          <cell r="C212">
            <v>5613.3</v>
          </cell>
          <cell r="D212" t="str">
            <v xml:space="preserve"> </v>
          </cell>
          <cell r="E212">
            <v>623.70000000000005</v>
          </cell>
          <cell r="F212">
            <v>0</v>
          </cell>
          <cell r="G212">
            <v>6237</v>
          </cell>
          <cell r="H212" t="str">
            <v xml:space="preserve"> </v>
          </cell>
        </row>
        <row r="213">
          <cell r="A213" t="str">
            <v>5-1-1-5-006-0001-00000029-000-0000</v>
          </cell>
          <cell r="B213" t="str">
            <v>YARELY ANAI ALCOCER ORTEGA</v>
          </cell>
          <cell r="C213">
            <v>4365.8999999999996</v>
          </cell>
          <cell r="D213" t="str">
            <v xml:space="preserve"> </v>
          </cell>
          <cell r="E213">
            <v>0</v>
          </cell>
          <cell r="F213">
            <v>0</v>
          </cell>
          <cell r="G213">
            <v>4365.8999999999996</v>
          </cell>
          <cell r="H213" t="str">
            <v xml:space="preserve"> </v>
          </cell>
        </row>
        <row r="214">
          <cell r="A214" t="str">
            <v>5-1-1-5-006-0001-00000030-000-0000</v>
          </cell>
          <cell r="B214" t="str">
            <v>ARTURO ACOSTA FERNANDEZ</v>
          </cell>
          <cell r="C214">
            <v>5301.45</v>
          </cell>
          <cell r="D214" t="str">
            <v xml:space="preserve"> </v>
          </cell>
          <cell r="E214">
            <v>0</v>
          </cell>
          <cell r="F214">
            <v>0</v>
          </cell>
          <cell r="G214">
            <v>5301.45</v>
          </cell>
          <cell r="H214" t="str">
            <v xml:space="preserve"> </v>
          </cell>
        </row>
        <row r="215">
          <cell r="A215" t="str">
            <v>5-1-1-5-006-0001-00000031-000-0000</v>
          </cell>
          <cell r="B215" t="str">
            <v>MONICA CECILIA CONTRERAS BERMUDEZ</v>
          </cell>
          <cell r="C215">
            <v>5301.45</v>
          </cell>
          <cell r="D215" t="str">
            <v xml:space="preserve"> </v>
          </cell>
          <cell r="E215">
            <v>0</v>
          </cell>
          <cell r="F215">
            <v>0</v>
          </cell>
          <cell r="G215">
            <v>5301.45</v>
          </cell>
          <cell r="H215" t="str">
            <v xml:space="preserve"> </v>
          </cell>
        </row>
        <row r="216">
          <cell r="A216" t="str">
            <v>5-1-1-5-006-0001-00000032-000-0000</v>
          </cell>
          <cell r="B216" t="str">
            <v>CYNTHIA LIZZETHE LOZANO RAMIREZ</v>
          </cell>
          <cell r="C216">
            <v>5613.3</v>
          </cell>
          <cell r="D216" t="str">
            <v xml:space="preserve"> </v>
          </cell>
          <cell r="E216">
            <v>623.70000000000005</v>
          </cell>
          <cell r="F216">
            <v>0</v>
          </cell>
          <cell r="G216">
            <v>6237</v>
          </cell>
          <cell r="H216" t="str">
            <v xml:space="preserve"> </v>
          </cell>
        </row>
        <row r="217">
          <cell r="A217" t="str">
            <v>5-1-1-5-006-0001-00000033-000-0000</v>
          </cell>
          <cell r="B217" t="str">
            <v>JESUS GUILLERMO MESTA FITZMAURICE</v>
          </cell>
          <cell r="C217">
            <v>1413.72</v>
          </cell>
          <cell r="D217" t="str">
            <v xml:space="preserve"> </v>
          </cell>
          <cell r="E217">
            <v>0</v>
          </cell>
          <cell r="F217">
            <v>0</v>
          </cell>
          <cell r="G217">
            <v>1413.72</v>
          </cell>
          <cell r="H217" t="str">
            <v xml:space="preserve"> </v>
          </cell>
        </row>
        <row r="218">
          <cell r="A218" t="str">
            <v>5-1-1-5-006-0001-00000035-000-0000</v>
          </cell>
          <cell r="B218" t="str">
            <v>CLAUDIA MARCELA SANABRIA TRILLO</v>
          </cell>
          <cell r="C218">
            <v>5613.3</v>
          </cell>
          <cell r="D218" t="str">
            <v xml:space="preserve"> </v>
          </cell>
          <cell r="E218">
            <v>623.70000000000005</v>
          </cell>
          <cell r="F218">
            <v>0</v>
          </cell>
          <cell r="G218">
            <v>6237</v>
          </cell>
          <cell r="H218" t="str">
            <v xml:space="preserve"> </v>
          </cell>
        </row>
        <row r="219">
          <cell r="A219" t="str">
            <v>5-1-1-5-006-0001-00000037-000-0000</v>
          </cell>
          <cell r="B219" t="str">
            <v>YESENIA ARACELI CARDENAS BALDERRAMA</v>
          </cell>
          <cell r="C219">
            <v>2765.07</v>
          </cell>
          <cell r="D219" t="str">
            <v xml:space="preserve"> </v>
          </cell>
          <cell r="E219">
            <v>0</v>
          </cell>
          <cell r="F219">
            <v>0</v>
          </cell>
          <cell r="G219">
            <v>2765.07</v>
          </cell>
          <cell r="H219" t="str">
            <v xml:space="preserve"> </v>
          </cell>
        </row>
        <row r="220">
          <cell r="A220" t="str">
            <v>5-1-1-5-006-0001-00000038-000-0000</v>
          </cell>
          <cell r="B220" t="str">
            <v>CRISTY GRICEL JURADO ORTIZ</v>
          </cell>
          <cell r="C220">
            <v>5613.3</v>
          </cell>
          <cell r="D220" t="str">
            <v xml:space="preserve"> </v>
          </cell>
          <cell r="E220">
            <v>623.70000000000005</v>
          </cell>
          <cell r="F220">
            <v>0</v>
          </cell>
          <cell r="G220">
            <v>6237</v>
          </cell>
          <cell r="H220" t="str">
            <v xml:space="preserve"> </v>
          </cell>
        </row>
        <row r="221">
          <cell r="A221" t="str">
            <v>5-1-1-5-006-0001-00000039-000-0000</v>
          </cell>
          <cell r="B221" t="str">
            <v>DIEGO ARMANDO GONZALEZ SALAS</v>
          </cell>
          <cell r="C221">
            <v>5613.3</v>
          </cell>
          <cell r="D221" t="str">
            <v xml:space="preserve"> </v>
          </cell>
          <cell r="E221">
            <v>623.70000000000005</v>
          </cell>
          <cell r="F221">
            <v>0</v>
          </cell>
          <cell r="G221">
            <v>6237</v>
          </cell>
          <cell r="H221" t="str">
            <v xml:space="preserve"> </v>
          </cell>
        </row>
        <row r="222">
          <cell r="A222" t="str">
            <v>5-1-1-5-006-0001-00000040-000-0000</v>
          </cell>
          <cell r="B222" t="str">
            <v>MARIA ALEJANDRA GUTIERREZ BORUNDA</v>
          </cell>
          <cell r="C222">
            <v>5613.3</v>
          </cell>
          <cell r="D222" t="str">
            <v xml:space="preserve"> </v>
          </cell>
          <cell r="E222">
            <v>623.70000000000005</v>
          </cell>
          <cell r="F222">
            <v>0</v>
          </cell>
          <cell r="G222">
            <v>6237</v>
          </cell>
          <cell r="H222" t="str">
            <v xml:space="preserve"> </v>
          </cell>
        </row>
        <row r="223">
          <cell r="A223" t="str">
            <v>5-1-1-5-006-0001-00000041-000-0000</v>
          </cell>
          <cell r="B223" t="str">
            <v>OMAR LARA LUJAN</v>
          </cell>
          <cell r="C223">
            <v>5613.3</v>
          </cell>
          <cell r="D223" t="str">
            <v xml:space="preserve"> </v>
          </cell>
          <cell r="E223">
            <v>623.70000000000005</v>
          </cell>
          <cell r="F223">
            <v>0</v>
          </cell>
          <cell r="G223">
            <v>6237</v>
          </cell>
          <cell r="H223" t="str">
            <v xml:space="preserve"> </v>
          </cell>
        </row>
        <row r="224">
          <cell r="A224" t="str">
            <v>5-1-1-5-006-0001-00000042-000-0000</v>
          </cell>
          <cell r="B224" t="str">
            <v>JAVIER MARTINEZ JOSE</v>
          </cell>
          <cell r="C224">
            <v>3721.41</v>
          </cell>
          <cell r="D224" t="str">
            <v xml:space="preserve"> </v>
          </cell>
          <cell r="E224">
            <v>0</v>
          </cell>
          <cell r="F224">
            <v>0</v>
          </cell>
          <cell r="G224">
            <v>3721.41</v>
          </cell>
          <cell r="H224" t="str">
            <v xml:space="preserve"> </v>
          </cell>
        </row>
        <row r="225">
          <cell r="A225" t="str">
            <v>5-1-1-5-006-0001-00000043-000-0000</v>
          </cell>
          <cell r="B225" t="str">
            <v>MARIANA ESPINO DIAZ</v>
          </cell>
          <cell r="C225">
            <v>4989.6000000000004</v>
          </cell>
          <cell r="D225" t="str">
            <v xml:space="preserve"> </v>
          </cell>
          <cell r="E225">
            <v>623.70000000000005</v>
          </cell>
          <cell r="F225">
            <v>0</v>
          </cell>
          <cell r="G225">
            <v>5613.3</v>
          </cell>
          <cell r="H225" t="str">
            <v xml:space="preserve"> </v>
          </cell>
        </row>
        <row r="226">
          <cell r="A226" t="str">
            <v>5-1-1-5-006-0001-00000044-000-0000</v>
          </cell>
          <cell r="B226" t="str">
            <v>JOSE JESUS JORDAN OROZCO</v>
          </cell>
          <cell r="C226">
            <v>4199.58</v>
          </cell>
          <cell r="D226" t="str">
            <v xml:space="preserve"> </v>
          </cell>
          <cell r="E226">
            <v>623.70000000000005</v>
          </cell>
          <cell r="F226">
            <v>0</v>
          </cell>
          <cell r="G226">
            <v>4823.28</v>
          </cell>
          <cell r="H226" t="str">
            <v xml:space="preserve"> </v>
          </cell>
        </row>
        <row r="227">
          <cell r="A227" t="str">
            <v>5-1-1-5-006-0001-00000045-000-0000</v>
          </cell>
          <cell r="B227" t="str">
            <v>CESAR EMMANUEL HERNANDEZ OSUNA</v>
          </cell>
          <cell r="C227">
            <v>3970.89</v>
          </cell>
          <cell r="D227" t="str">
            <v xml:space="preserve"> </v>
          </cell>
          <cell r="E227">
            <v>623.70000000000005</v>
          </cell>
          <cell r="F227">
            <v>0</v>
          </cell>
          <cell r="G227">
            <v>4594.59</v>
          </cell>
          <cell r="H227" t="str">
            <v xml:space="preserve"> </v>
          </cell>
        </row>
        <row r="228">
          <cell r="A228" t="str">
            <v>5-1-1-5-006-0001-00000046-000-0000</v>
          </cell>
          <cell r="B228" t="str">
            <v>ANDRES DE JESUS LEVARIO GOMEZ</v>
          </cell>
          <cell r="C228">
            <v>2474.0100000000002</v>
          </cell>
          <cell r="D228" t="str">
            <v xml:space="preserve"> </v>
          </cell>
          <cell r="E228">
            <v>623.70000000000005</v>
          </cell>
          <cell r="F228">
            <v>0</v>
          </cell>
          <cell r="G228">
            <v>3097.71</v>
          </cell>
          <cell r="H228" t="str">
            <v xml:space="preserve"> </v>
          </cell>
        </row>
        <row r="229">
          <cell r="A229" t="str">
            <v>5-1-1-5-006-0001-00000047-000-0000</v>
          </cell>
          <cell r="B229" t="str">
            <v>MANUEL RODRIGO MARQUEZ LOERA</v>
          </cell>
          <cell r="C229">
            <v>1122.6500000000001</v>
          </cell>
          <cell r="D229" t="str">
            <v xml:space="preserve"> </v>
          </cell>
          <cell r="E229">
            <v>623.70000000000005</v>
          </cell>
          <cell r="F229">
            <v>0</v>
          </cell>
          <cell r="G229">
            <v>1746.35</v>
          </cell>
          <cell r="H229" t="str">
            <v xml:space="preserve"> </v>
          </cell>
        </row>
        <row r="230">
          <cell r="A230" t="str">
            <v>5-1-1-5-006-0001-00000048-000-0000</v>
          </cell>
          <cell r="B230" t="str">
            <v>MARIANA LIZETH SALAS ARIAS</v>
          </cell>
          <cell r="C230">
            <v>1122.6500000000001</v>
          </cell>
          <cell r="D230" t="str">
            <v xml:space="preserve"> </v>
          </cell>
          <cell r="E230">
            <v>623.70000000000005</v>
          </cell>
          <cell r="F230">
            <v>0</v>
          </cell>
          <cell r="G230">
            <v>1746.35</v>
          </cell>
          <cell r="H230" t="str">
            <v xml:space="preserve"> </v>
          </cell>
        </row>
        <row r="231">
          <cell r="A231" t="str">
            <v>5-1-1-5-006-0001-00000049-000-0000</v>
          </cell>
          <cell r="B231" t="str">
            <v>JORGE ARMANDO ERIVES RAMIREZ</v>
          </cell>
          <cell r="C231">
            <v>561.33000000000004</v>
          </cell>
          <cell r="D231" t="str">
            <v xml:space="preserve"> </v>
          </cell>
          <cell r="E231">
            <v>623.70000000000005</v>
          </cell>
          <cell r="F231">
            <v>0</v>
          </cell>
          <cell r="G231">
            <v>1185.03</v>
          </cell>
          <cell r="H231" t="str">
            <v xml:space="preserve"> </v>
          </cell>
        </row>
        <row r="232">
          <cell r="A232" t="str">
            <v>5-1-1-5-006-0001-00000050-000-0000</v>
          </cell>
          <cell r="B232" t="str">
            <v>OSCAR ANDRES DE LA PAZ CALDERON</v>
          </cell>
          <cell r="C232">
            <v>415.8</v>
          </cell>
          <cell r="D232" t="str">
            <v xml:space="preserve"> </v>
          </cell>
          <cell r="E232">
            <v>623.70000000000005</v>
          </cell>
          <cell r="F232">
            <v>0</v>
          </cell>
          <cell r="G232">
            <v>1039.5</v>
          </cell>
          <cell r="H232" t="str">
            <v xml:space="preserve"> </v>
          </cell>
        </row>
        <row r="233">
          <cell r="A233" t="str">
            <v>5-1-1-5-006-0001-00000051-000-0000</v>
          </cell>
          <cell r="B233" t="str">
            <v>JESUS GUILLERMO QUINTANA CHAVEZ</v>
          </cell>
          <cell r="C233">
            <v>207.9</v>
          </cell>
          <cell r="D233" t="str">
            <v xml:space="preserve"> </v>
          </cell>
          <cell r="E233">
            <v>623.70000000000005</v>
          </cell>
          <cell r="F233">
            <v>0</v>
          </cell>
          <cell r="G233">
            <v>831.6</v>
          </cell>
          <cell r="H233" t="str">
            <v xml:space="preserve"> </v>
          </cell>
        </row>
        <row r="234">
          <cell r="A234" t="str">
            <v>5-1-1-5-006-0001-00000052-000-0000</v>
          </cell>
          <cell r="B234" t="str">
            <v>KARINA FERNANDEZ MORALES</v>
          </cell>
          <cell r="C234">
            <v>124.74</v>
          </cell>
          <cell r="D234" t="str">
            <v xml:space="preserve"> </v>
          </cell>
          <cell r="E234">
            <v>623.70000000000005</v>
          </cell>
          <cell r="F234">
            <v>0</v>
          </cell>
          <cell r="G234">
            <v>748.44</v>
          </cell>
          <cell r="H234" t="str">
            <v xml:space="preserve"> </v>
          </cell>
        </row>
        <row r="235">
          <cell r="A235" t="str">
            <v>5-1-1-5-006-0002-00000000-000-0000</v>
          </cell>
          <cell r="B235" t="str">
            <v>AYUDA TRANSPORTE</v>
          </cell>
          <cell r="C235">
            <v>11057.53</v>
          </cell>
          <cell r="D235" t="str">
            <v xml:space="preserve"> </v>
          </cell>
          <cell r="E235">
            <v>2943.6</v>
          </cell>
          <cell r="F235">
            <v>0</v>
          </cell>
          <cell r="G235">
            <v>14001.13</v>
          </cell>
          <cell r="H235" t="str">
            <v xml:space="preserve"> </v>
          </cell>
        </row>
        <row r="236">
          <cell r="A236" t="str">
            <v>5-1-1-5-006-0002-00000039-000-0000</v>
          </cell>
          <cell r="B236" t="str">
            <v>DIEGO ARMANDO GONZALEZ SALAS</v>
          </cell>
          <cell r="C236">
            <v>2943.6</v>
          </cell>
          <cell r="D236" t="str">
            <v xml:space="preserve"> </v>
          </cell>
          <cell r="E236">
            <v>0</v>
          </cell>
          <cell r="F236">
            <v>0</v>
          </cell>
          <cell r="G236">
            <v>2943.6</v>
          </cell>
          <cell r="H236" t="str">
            <v xml:space="preserve"> </v>
          </cell>
        </row>
        <row r="237">
          <cell r="A237" t="str">
            <v>5-1-1-5-006-0002-00000040-000-0000</v>
          </cell>
          <cell r="B237" t="str">
            <v>OMAR LARA LUJAN</v>
          </cell>
          <cell r="C237">
            <v>4415.8999999999996</v>
          </cell>
          <cell r="D237" t="str">
            <v xml:space="preserve"> </v>
          </cell>
          <cell r="E237">
            <v>490.6</v>
          </cell>
          <cell r="F237">
            <v>0</v>
          </cell>
          <cell r="G237">
            <v>4906.5</v>
          </cell>
          <cell r="H237" t="str">
            <v xml:space="preserve"> </v>
          </cell>
        </row>
        <row r="238">
          <cell r="A238" t="str">
            <v>5-1-1-5-006-0002-00000041-000-0000</v>
          </cell>
          <cell r="B238" t="str">
            <v>ANDRES DE JESUS LEVARIO GOMEZ</v>
          </cell>
          <cell r="C238">
            <v>1062.9000000000001</v>
          </cell>
          <cell r="D238" t="str">
            <v xml:space="preserve"> </v>
          </cell>
          <cell r="E238">
            <v>0</v>
          </cell>
          <cell r="F238">
            <v>0</v>
          </cell>
          <cell r="G238">
            <v>1062.9000000000001</v>
          </cell>
          <cell r="H238" t="str">
            <v xml:space="preserve"> </v>
          </cell>
        </row>
        <row r="239">
          <cell r="A239" t="str">
            <v>5-1-1-5-006-0002-00000047-000-0000</v>
          </cell>
          <cell r="B239" t="str">
            <v>MANUEL RODRIGO MARQUEZ LOERA</v>
          </cell>
          <cell r="C239">
            <v>883.6</v>
          </cell>
          <cell r="D239" t="str">
            <v xml:space="preserve"> </v>
          </cell>
          <cell r="E239">
            <v>490.6</v>
          </cell>
          <cell r="F239">
            <v>0</v>
          </cell>
          <cell r="G239">
            <v>1374.2</v>
          </cell>
          <cell r="H239" t="str">
            <v xml:space="preserve"> </v>
          </cell>
        </row>
        <row r="240">
          <cell r="A240" t="str">
            <v>5-1-1-5-006-0002-00000048-000-0000</v>
          </cell>
          <cell r="B240" t="str">
            <v>MARIANA LIZETH SALAS ARIAS</v>
          </cell>
          <cell r="C240">
            <v>883.6</v>
          </cell>
          <cell r="D240" t="str">
            <v xml:space="preserve"> </v>
          </cell>
          <cell r="E240">
            <v>490.6</v>
          </cell>
          <cell r="F240">
            <v>0</v>
          </cell>
          <cell r="G240">
            <v>1374.2</v>
          </cell>
          <cell r="H240" t="str">
            <v xml:space="preserve"> </v>
          </cell>
        </row>
        <row r="241">
          <cell r="A241" t="str">
            <v>5-1-1-5-006-0002-00000049-000-0000</v>
          </cell>
          <cell r="B241" t="str">
            <v>JORGE ARMANDO ERIVES RAMIREZ</v>
          </cell>
          <cell r="C241">
            <v>442.04</v>
          </cell>
          <cell r="D241" t="str">
            <v xml:space="preserve"> </v>
          </cell>
          <cell r="E241">
            <v>490.6</v>
          </cell>
          <cell r="F241">
            <v>0</v>
          </cell>
          <cell r="G241">
            <v>932.64</v>
          </cell>
          <cell r="H241" t="str">
            <v xml:space="preserve"> </v>
          </cell>
        </row>
        <row r="242">
          <cell r="A242" t="str">
            <v>5-1-1-5-006-0002-00000050-000-0000</v>
          </cell>
          <cell r="B242" t="str">
            <v>OSCAR ANDRES DE LA PAZ CALDERON</v>
          </cell>
          <cell r="C242">
            <v>327.57</v>
          </cell>
          <cell r="D242" t="str">
            <v xml:space="preserve"> </v>
          </cell>
          <cell r="E242">
            <v>490.6</v>
          </cell>
          <cell r="F242">
            <v>0</v>
          </cell>
          <cell r="G242">
            <v>818.17</v>
          </cell>
          <cell r="H242" t="str">
            <v xml:space="preserve"> </v>
          </cell>
        </row>
        <row r="243">
          <cell r="A243" t="str">
            <v>5-1-1-5-006-0002-00000052-000-0000</v>
          </cell>
          <cell r="B243" t="str">
            <v>KARINA FERNANDEZ MORALES</v>
          </cell>
          <cell r="C243">
            <v>98.32</v>
          </cell>
          <cell r="D243" t="str">
            <v xml:space="preserve"> </v>
          </cell>
          <cell r="E243">
            <v>490.6</v>
          </cell>
          <cell r="F243">
            <v>0</v>
          </cell>
          <cell r="G243">
            <v>588.91999999999996</v>
          </cell>
          <cell r="H243" t="str">
            <v xml:space="preserve"> </v>
          </cell>
        </row>
        <row r="244">
          <cell r="A244" t="str">
            <v>5-1-1-5-006-0003-00000000-000-0000</v>
          </cell>
          <cell r="B244" t="str">
            <v>DIVERSAS PRESTACIONES</v>
          </cell>
          <cell r="C244">
            <v>26095.8</v>
          </cell>
          <cell r="D244" t="str">
            <v xml:space="preserve"> </v>
          </cell>
          <cell r="E244">
            <v>3590.2</v>
          </cell>
          <cell r="F244">
            <v>0</v>
          </cell>
          <cell r="G244">
            <v>29686</v>
          </cell>
          <cell r="H244" t="str">
            <v xml:space="preserve"> </v>
          </cell>
        </row>
        <row r="245">
          <cell r="A245" t="str">
            <v>5-1-1-5-006-0003-00000007-000-0000</v>
          </cell>
          <cell r="B245" t="str">
            <v>ANDREA GOMEZ SOTELO</v>
          </cell>
          <cell r="C245">
            <v>1399.28</v>
          </cell>
          <cell r="D245" t="str">
            <v xml:space="preserve"> </v>
          </cell>
          <cell r="E245">
            <v>0</v>
          </cell>
          <cell r="F245">
            <v>0</v>
          </cell>
          <cell r="G245">
            <v>1399.28</v>
          </cell>
          <cell r="H245" t="str">
            <v xml:space="preserve"> </v>
          </cell>
        </row>
        <row r="246">
          <cell r="A246" t="str">
            <v>5-1-1-5-006-0003-00000008-000-0000</v>
          </cell>
          <cell r="B246" t="str">
            <v>SOLEDAD HERNANDEZ CASTILLO</v>
          </cell>
          <cell r="C246">
            <v>1399.28</v>
          </cell>
          <cell r="D246" t="str">
            <v xml:space="preserve"> </v>
          </cell>
          <cell r="E246">
            <v>0</v>
          </cell>
          <cell r="F246">
            <v>0</v>
          </cell>
          <cell r="G246">
            <v>1399.28</v>
          </cell>
          <cell r="H246" t="str">
            <v xml:space="preserve"> </v>
          </cell>
        </row>
        <row r="247">
          <cell r="A247" t="str">
            <v>5-1-1-5-006-0003-00000009-000-0000</v>
          </cell>
          <cell r="B247" t="str">
            <v>OMAYRA FONTES GUTIERREZ</v>
          </cell>
          <cell r="C247">
            <v>1399.28</v>
          </cell>
          <cell r="D247" t="str">
            <v xml:space="preserve"> </v>
          </cell>
          <cell r="E247">
            <v>0</v>
          </cell>
          <cell r="F247">
            <v>0</v>
          </cell>
          <cell r="G247">
            <v>1399.28</v>
          </cell>
          <cell r="H247" t="str">
            <v xml:space="preserve"> </v>
          </cell>
        </row>
        <row r="248">
          <cell r="A248" t="str">
            <v>5-1-1-5-006-0003-00000017-000-0000</v>
          </cell>
          <cell r="B248" t="str">
            <v>ERNESTO GERARDO GUERRERO DURAN</v>
          </cell>
          <cell r="C248">
            <v>1399.28</v>
          </cell>
          <cell r="D248" t="str">
            <v xml:space="preserve"> </v>
          </cell>
          <cell r="E248">
            <v>0</v>
          </cell>
          <cell r="F248">
            <v>0</v>
          </cell>
          <cell r="G248">
            <v>1399.28</v>
          </cell>
          <cell r="H248" t="str">
            <v xml:space="preserve"> </v>
          </cell>
        </row>
        <row r="249">
          <cell r="A249" t="str">
            <v>5-1-1-5-006-0003-00000029-000-0000</v>
          </cell>
          <cell r="B249" t="str">
            <v>YARELY ANAI ALCOCER ORTEGA</v>
          </cell>
          <cell r="C249">
            <v>649.28</v>
          </cell>
          <cell r="D249" t="str">
            <v xml:space="preserve"> </v>
          </cell>
          <cell r="E249">
            <v>0</v>
          </cell>
          <cell r="F249">
            <v>0</v>
          </cell>
          <cell r="G249">
            <v>649.28</v>
          </cell>
          <cell r="H249" t="str">
            <v xml:space="preserve"> </v>
          </cell>
        </row>
        <row r="250">
          <cell r="A250" t="str">
            <v>5-1-1-5-006-0003-00000030-000-0000</v>
          </cell>
          <cell r="B250" t="str">
            <v>ARTURO ACOSTA FERNANDEZ</v>
          </cell>
          <cell r="C250">
            <v>1399.28</v>
          </cell>
          <cell r="D250" t="str">
            <v xml:space="preserve"> </v>
          </cell>
          <cell r="E250">
            <v>0</v>
          </cell>
          <cell r="F250">
            <v>0</v>
          </cell>
          <cell r="G250">
            <v>1399.28</v>
          </cell>
          <cell r="H250" t="str">
            <v xml:space="preserve"> </v>
          </cell>
        </row>
        <row r="251">
          <cell r="A251" t="str">
            <v>5-1-1-5-006-0003-00000031-000-0000</v>
          </cell>
          <cell r="B251" t="str">
            <v>MONICA CECILIA CONTRERAS BERMUDEZ</v>
          </cell>
          <cell r="C251">
            <v>1399.28</v>
          </cell>
          <cell r="D251" t="str">
            <v xml:space="preserve"> </v>
          </cell>
          <cell r="E251">
            <v>0</v>
          </cell>
          <cell r="F251">
            <v>0</v>
          </cell>
          <cell r="G251">
            <v>1399.28</v>
          </cell>
          <cell r="H251" t="str">
            <v xml:space="preserve"> </v>
          </cell>
        </row>
        <row r="252">
          <cell r="A252" t="str">
            <v>5-1-1-5-006-0003-00000032-000-0000</v>
          </cell>
          <cell r="B252" t="str">
            <v>CYNTHIA LYZZETHE LOZANO RAMIREZ</v>
          </cell>
          <cell r="C252">
            <v>1399.28</v>
          </cell>
          <cell r="D252" t="str">
            <v xml:space="preserve"> </v>
          </cell>
          <cell r="E252">
            <v>0</v>
          </cell>
          <cell r="F252">
            <v>0</v>
          </cell>
          <cell r="G252">
            <v>1399.28</v>
          </cell>
          <cell r="H252" t="str">
            <v xml:space="preserve"> </v>
          </cell>
        </row>
        <row r="253">
          <cell r="A253" t="str">
            <v>5-1-1-5-006-0003-00000035-000-0000</v>
          </cell>
          <cell r="B253" t="str">
            <v>CLAUDIA MARCELA SANABRIA TRILLO</v>
          </cell>
          <cell r="C253">
            <v>1399.28</v>
          </cell>
          <cell r="D253" t="str">
            <v xml:space="preserve"> </v>
          </cell>
          <cell r="E253">
            <v>0</v>
          </cell>
          <cell r="F253">
            <v>0</v>
          </cell>
          <cell r="G253">
            <v>1399.28</v>
          </cell>
          <cell r="H253" t="str">
            <v xml:space="preserve"> </v>
          </cell>
        </row>
        <row r="254">
          <cell r="A254" t="str">
            <v>5-1-1-5-006-0003-00000037-000-0000</v>
          </cell>
          <cell r="B254" t="str">
            <v>YESENIA ARACELI CARDENAS BALDERRAMA</v>
          </cell>
          <cell r="C254">
            <v>649.28</v>
          </cell>
          <cell r="D254" t="str">
            <v xml:space="preserve"> </v>
          </cell>
          <cell r="E254">
            <v>0</v>
          </cell>
          <cell r="F254">
            <v>0</v>
          </cell>
          <cell r="G254">
            <v>649.28</v>
          </cell>
          <cell r="H254" t="str">
            <v xml:space="preserve"> </v>
          </cell>
        </row>
        <row r="255">
          <cell r="A255" t="str">
            <v>5-1-1-5-006-0003-00000038-000-0000</v>
          </cell>
          <cell r="B255" t="str">
            <v>CRISTY GRICEL JURADO ORTIZ</v>
          </cell>
          <cell r="C255">
            <v>1399.28</v>
          </cell>
          <cell r="D255" t="str">
            <v xml:space="preserve"> </v>
          </cell>
          <cell r="E255">
            <v>0</v>
          </cell>
          <cell r="F255">
            <v>0</v>
          </cell>
          <cell r="G255">
            <v>1399.28</v>
          </cell>
          <cell r="H255" t="str">
            <v xml:space="preserve"> </v>
          </cell>
        </row>
        <row r="256">
          <cell r="A256" t="str">
            <v>5-1-1-5-006-0003-00000039-000-0000</v>
          </cell>
          <cell r="B256" t="str">
            <v>DIEGO ARMANDO GONZALEZ SALAS</v>
          </cell>
          <cell r="C256">
            <v>1399.28</v>
          </cell>
          <cell r="D256" t="str">
            <v xml:space="preserve"> </v>
          </cell>
          <cell r="E256">
            <v>0</v>
          </cell>
          <cell r="F256">
            <v>0</v>
          </cell>
          <cell r="G256">
            <v>1399.28</v>
          </cell>
          <cell r="H256" t="str">
            <v xml:space="preserve"> </v>
          </cell>
        </row>
        <row r="257">
          <cell r="A257" t="str">
            <v>5-1-1-5-006-0003-00000040-000-0000</v>
          </cell>
          <cell r="B257" t="str">
            <v>MA ALEJANDRA GUTIERREZ BORUNDA</v>
          </cell>
          <cell r="C257">
            <v>1399.28</v>
          </cell>
          <cell r="D257" t="str">
            <v xml:space="preserve"> </v>
          </cell>
          <cell r="E257">
            <v>0</v>
          </cell>
          <cell r="F257">
            <v>0</v>
          </cell>
          <cell r="G257">
            <v>1399.28</v>
          </cell>
          <cell r="H257" t="str">
            <v xml:space="preserve"> </v>
          </cell>
        </row>
        <row r="258">
          <cell r="A258" t="str">
            <v>5-1-1-5-006-0003-00000041-000-0000</v>
          </cell>
          <cell r="B258" t="str">
            <v>JAVIER MARTINEZ JOSE</v>
          </cell>
          <cell r="C258">
            <v>649.27</v>
          </cell>
          <cell r="D258" t="str">
            <v xml:space="preserve"> </v>
          </cell>
          <cell r="E258">
            <v>0</v>
          </cell>
          <cell r="F258">
            <v>0</v>
          </cell>
          <cell r="G258">
            <v>649.27</v>
          </cell>
          <cell r="H258" t="str">
            <v xml:space="preserve"> </v>
          </cell>
        </row>
        <row r="259">
          <cell r="A259" t="str">
            <v>5-1-1-5-006-0003-00000042-000-0000</v>
          </cell>
          <cell r="B259" t="str">
            <v>OMAR LARA LUJAN</v>
          </cell>
          <cell r="C259">
            <v>2394.56</v>
          </cell>
          <cell r="D259" t="str">
            <v xml:space="preserve"> </v>
          </cell>
          <cell r="E259">
            <v>0</v>
          </cell>
          <cell r="F259">
            <v>0</v>
          </cell>
          <cell r="G259">
            <v>2394.56</v>
          </cell>
          <cell r="H259" t="str">
            <v xml:space="preserve"> </v>
          </cell>
        </row>
        <row r="260">
          <cell r="A260" t="str">
            <v>5-1-1-5-006-0003-00000043-000-0000</v>
          </cell>
          <cell r="B260" t="str">
            <v>MARIANA ESPINO DIAZ</v>
          </cell>
          <cell r="C260">
            <v>1399.27</v>
          </cell>
          <cell r="D260" t="str">
            <v xml:space="preserve"> </v>
          </cell>
          <cell r="E260">
            <v>0</v>
          </cell>
          <cell r="F260">
            <v>0</v>
          </cell>
          <cell r="G260">
            <v>1399.27</v>
          </cell>
          <cell r="H260" t="str">
            <v xml:space="preserve"> </v>
          </cell>
        </row>
        <row r="261">
          <cell r="A261" t="str">
            <v>5-1-1-5-006-0003-00000044-000-0000</v>
          </cell>
          <cell r="B261" t="str">
            <v>JOSE JESUS JORDAN OROZCO</v>
          </cell>
          <cell r="C261">
            <v>649.27</v>
          </cell>
          <cell r="D261" t="str">
            <v xml:space="preserve"> </v>
          </cell>
          <cell r="E261">
            <v>0</v>
          </cell>
          <cell r="F261">
            <v>0</v>
          </cell>
          <cell r="G261">
            <v>649.27</v>
          </cell>
          <cell r="H261" t="str">
            <v xml:space="preserve"> </v>
          </cell>
        </row>
        <row r="262">
          <cell r="A262" t="str">
            <v>5-1-1-5-006-0003-00000045-000-0000</v>
          </cell>
          <cell r="B262" t="str">
            <v>CESAR EMMANUEL HERNANDEZ OSUNA</v>
          </cell>
          <cell r="C262">
            <v>1399.27</v>
          </cell>
          <cell r="D262" t="str">
            <v xml:space="preserve"> </v>
          </cell>
          <cell r="E262">
            <v>0</v>
          </cell>
          <cell r="F262">
            <v>0</v>
          </cell>
          <cell r="G262">
            <v>1399.27</v>
          </cell>
          <cell r="H262" t="str">
            <v xml:space="preserve"> </v>
          </cell>
        </row>
        <row r="263">
          <cell r="A263" t="str">
            <v>5-1-1-5-006-0003-00000046-000-0000</v>
          </cell>
          <cell r="B263" t="str">
            <v>ANDRES DE JESUS LEVARIO GOMEZ</v>
          </cell>
          <cell r="C263">
            <v>1413.52</v>
          </cell>
          <cell r="D263" t="str">
            <v xml:space="preserve"> </v>
          </cell>
          <cell r="E263">
            <v>0</v>
          </cell>
          <cell r="F263">
            <v>0</v>
          </cell>
          <cell r="G263">
            <v>1413.52</v>
          </cell>
          <cell r="H263" t="str">
            <v xml:space="preserve"> </v>
          </cell>
        </row>
        <row r="264">
          <cell r="A264" t="str">
            <v>5-1-1-5-006-0003-00000047-000-0000</v>
          </cell>
          <cell r="B264" t="str">
            <v>MANUEL RODRIGO MARQUEZ LOERA</v>
          </cell>
          <cell r="C264">
            <v>750</v>
          </cell>
          <cell r="D264" t="str">
            <v xml:space="preserve"> </v>
          </cell>
          <cell r="E264">
            <v>0</v>
          </cell>
          <cell r="F264">
            <v>0</v>
          </cell>
          <cell r="G264">
            <v>750</v>
          </cell>
          <cell r="H264" t="str">
            <v xml:space="preserve"> </v>
          </cell>
        </row>
        <row r="265">
          <cell r="A265" t="str">
            <v>5-1-1-5-006-0003-00000048-000-0000</v>
          </cell>
          <cell r="B265" t="str">
            <v>MARIANA LIZETH SALAS ARIAS</v>
          </cell>
          <cell r="C265">
            <v>750</v>
          </cell>
          <cell r="D265" t="str">
            <v xml:space="preserve"> </v>
          </cell>
          <cell r="E265">
            <v>0</v>
          </cell>
          <cell r="F265">
            <v>0</v>
          </cell>
          <cell r="G265">
            <v>750</v>
          </cell>
          <cell r="H265" t="str">
            <v xml:space="preserve"> </v>
          </cell>
        </row>
        <row r="266">
          <cell r="A266" t="str">
            <v>5-1-1-5-006-0003-00000049-000-0000</v>
          </cell>
          <cell r="B266" t="str">
            <v>JORGE ARMANDO ERIVES RAMIREZ</v>
          </cell>
          <cell r="C266">
            <v>0</v>
          </cell>
          <cell r="D266" t="str">
            <v xml:space="preserve"> </v>
          </cell>
          <cell r="E266">
            <v>1386.2</v>
          </cell>
          <cell r="F266">
            <v>0</v>
          </cell>
          <cell r="G266">
            <v>1386.2</v>
          </cell>
          <cell r="H266" t="str">
            <v xml:space="preserve"> </v>
          </cell>
        </row>
        <row r="267">
          <cell r="A267" t="str">
            <v>5-1-1-5-006-0003-00000050-000-0000</v>
          </cell>
          <cell r="B267" t="str">
            <v xml:space="preserve">JESUS GUILLERMO QUINTANA CHAVEZ </v>
          </cell>
          <cell r="C267">
            <v>0</v>
          </cell>
          <cell r="D267" t="str">
            <v xml:space="preserve"> </v>
          </cell>
          <cell r="E267">
            <v>1386.2</v>
          </cell>
          <cell r="F267">
            <v>0</v>
          </cell>
          <cell r="G267">
            <v>1386.2</v>
          </cell>
          <cell r="H267" t="str">
            <v xml:space="preserve"> </v>
          </cell>
        </row>
        <row r="268">
          <cell r="A268" t="str">
            <v>5-1-1-5-006-0003-00000051-000-0000</v>
          </cell>
          <cell r="B268" t="str">
            <v>KARINA FERNANDEZ MORALES</v>
          </cell>
          <cell r="C268">
            <v>0</v>
          </cell>
          <cell r="D268" t="str">
            <v xml:space="preserve"> </v>
          </cell>
          <cell r="E268">
            <v>817.8</v>
          </cell>
          <cell r="F268">
            <v>0</v>
          </cell>
          <cell r="G268">
            <v>817.8</v>
          </cell>
          <cell r="H268" t="str">
            <v xml:space="preserve"> </v>
          </cell>
        </row>
        <row r="269">
          <cell r="A269" t="str">
            <v>5-1-2-0-000-0000-00000000-000-0000</v>
          </cell>
          <cell r="B269" t="str">
            <v>MATERIALES Y SUMINISTROS</v>
          </cell>
          <cell r="C269">
            <v>119264.37</v>
          </cell>
          <cell r="D269" t="str">
            <v xml:space="preserve"> </v>
          </cell>
          <cell r="E269">
            <v>7781.72</v>
          </cell>
          <cell r="F269">
            <v>0</v>
          </cell>
          <cell r="G269">
            <v>127046.09</v>
          </cell>
          <cell r="H269" t="str">
            <v xml:space="preserve"> </v>
          </cell>
        </row>
        <row r="270">
          <cell r="A270" t="str">
            <v>5-1-2-1-000-0000-00000000-000-0000</v>
          </cell>
          <cell r="B270" t="str">
            <v>MATERIAL DE ADMON, EMISION DOCUMENTOS Y ART OFICIA</v>
          </cell>
          <cell r="C270">
            <v>55260.13</v>
          </cell>
          <cell r="D270" t="str">
            <v xml:space="preserve"> </v>
          </cell>
          <cell r="E270">
            <v>4083.7</v>
          </cell>
          <cell r="F270">
            <v>0</v>
          </cell>
          <cell r="G270">
            <v>59343.83</v>
          </cell>
          <cell r="H270" t="str">
            <v xml:space="preserve"> </v>
          </cell>
        </row>
        <row r="271">
          <cell r="A271" t="str">
            <v>5-1-2-1-001-0000-00000000-000-0000</v>
          </cell>
          <cell r="B271" t="str">
            <v>MATERIALES, ÚTILES Y EQUIPOS MENORES DE OFICIN</v>
          </cell>
          <cell r="C271">
            <v>55260.13</v>
          </cell>
          <cell r="D271" t="str">
            <v xml:space="preserve"> </v>
          </cell>
          <cell r="E271">
            <v>4083.7</v>
          </cell>
          <cell r="F271">
            <v>0</v>
          </cell>
          <cell r="G271">
            <v>59343.83</v>
          </cell>
          <cell r="H271" t="str">
            <v xml:space="preserve"> </v>
          </cell>
        </row>
        <row r="272">
          <cell r="A272" t="str">
            <v>5-1-2-2-000-0000-00000000-000-0000</v>
          </cell>
          <cell r="B272" t="str">
            <v>ALIMENTOS Y UTENSILIOS</v>
          </cell>
          <cell r="C272">
            <v>1624</v>
          </cell>
          <cell r="D272" t="str">
            <v xml:space="preserve"> </v>
          </cell>
          <cell r="E272">
            <v>0</v>
          </cell>
          <cell r="F272">
            <v>0</v>
          </cell>
          <cell r="G272">
            <v>1624</v>
          </cell>
          <cell r="H272" t="str">
            <v xml:space="preserve"> </v>
          </cell>
        </row>
        <row r="273">
          <cell r="A273" t="str">
            <v>5-1-2-2-003-0000-00000000-000-0000</v>
          </cell>
          <cell r="B273" t="str">
            <v>UTENSILIOS PARA EL SERVICIO DE ALIMENTACIÓN</v>
          </cell>
          <cell r="C273">
            <v>1624</v>
          </cell>
          <cell r="D273" t="str">
            <v xml:space="preserve"> </v>
          </cell>
          <cell r="E273">
            <v>0</v>
          </cell>
          <cell r="F273">
            <v>0</v>
          </cell>
          <cell r="G273">
            <v>1624</v>
          </cell>
          <cell r="H273" t="str">
            <v xml:space="preserve"> </v>
          </cell>
        </row>
        <row r="274">
          <cell r="A274" t="str">
            <v>5-1-2-6-000-0000-00000000-000-0000</v>
          </cell>
          <cell r="B274" t="str">
            <v>COMBUSTIBLES , LUBRICANTES Y ADITIVOS</v>
          </cell>
          <cell r="C274">
            <v>60610.239999999998</v>
          </cell>
          <cell r="D274" t="str">
            <v xml:space="preserve"> </v>
          </cell>
          <cell r="E274">
            <v>0</v>
          </cell>
          <cell r="F274">
            <v>0</v>
          </cell>
          <cell r="G274">
            <v>60610.239999999998</v>
          </cell>
          <cell r="H274" t="str">
            <v xml:space="preserve"> </v>
          </cell>
        </row>
        <row r="275">
          <cell r="A275" t="str">
            <v>5-1-2-6-001-0000-00000000-000-0000</v>
          </cell>
          <cell r="B275" t="str">
            <v>COMBUSTIBLES, LUBRICANTES Y ADITIVOS</v>
          </cell>
          <cell r="C275">
            <v>60610.239999999998</v>
          </cell>
          <cell r="D275" t="str">
            <v xml:space="preserve"> </v>
          </cell>
          <cell r="E275">
            <v>0</v>
          </cell>
          <cell r="F275">
            <v>0</v>
          </cell>
          <cell r="G275">
            <v>60610.239999999998</v>
          </cell>
          <cell r="H275" t="str">
            <v xml:space="preserve"> </v>
          </cell>
        </row>
        <row r="276">
          <cell r="A276" t="str">
            <v>5-1-2-9-000-0000-00000000-000-0000</v>
          </cell>
          <cell r="B276" t="str">
            <v>HERRAMIENTAS, REFACCIONES Y ACCESORIOS MENORES</v>
          </cell>
          <cell r="C276">
            <v>1770</v>
          </cell>
          <cell r="D276" t="str">
            <v xml:space="preserve"> </v>
          </cell>
          <cell r="E276">
            <v>3698.02</v>
          </cell>
          <cell r="F276">
            <v>0</v>
          </cell>
          <cell r="G276">
            <v>5468.02</v>
          </cell>
          <cell r="H276" t="str">
            <v xml:space="preserve"> </v>
          </cell>
        </row>
        <row r="277">
          <cell r="A277" t="str">
            <v>5-1-2-9-004-0000-00000000-000-0000</v>
          </cell>
          <cell r="B277" t="str">
            <v>REFACCIONES Y ACCESORIOS EQ COMPUTO Y TI</v>
          </cell>
          <cell r="C277">
            <v>1770</v>
          </cell>
          <cell r="D277" t="str">
            <v xml:space="preserve"> </v>
          </cell>
          <cell r="E277">
            <v>3698.02</v>
          </cell>
          <cell r="F277">
            <v>0</v>
          </cell>
          <cell r="G277">
            <v>5468.02</v>
          </cell>
          <cell r="H277" t="str">
            <v xml:space="preserve"> </v>
          </cell>
        </row>
        <row r="278">
          <cell r="A278" t="str">
            <v>5-1-3-0-000-0000-00000000-000-0000</v>
          </cell>
          <cell r="B278" t="str">
            <v>SERVICIOS GENERALES</v>
          </cell>
          <cell r="C278">
            <v>877231.6</v>
          </cell>
          <cell r="D278" t="str">
            <v xml:space="preserve"> </v>
          </cell>
          <cell r="E278">
            <v>104567.66</v>
          </cell>
          <cell r="F278">
            <v>24186.26</v>
          </cell>
          <cell r="G278">
            <v>957613</v>
          </cell>
          <cell r="H278" t="str">
            <v xml:space="preserve"> </v>
          </cell>
        </row>
        <row r="279">
          <cell r="A279" t="str">
            <v>5-1-3-1-000-0000-00000000-000-0000</v>
          </cell>
          <cell r="B279" t="str">
            <v>SERVICIOS BASICOS</v>
          </cell>
          <cell r="C279">
            <v>35423.410000000003</v>
          </cell>
          <cell r="D279" t="str">
            <v xml:space="preserve"> </v>
          </cell>
          <cell r="E279">
            <v>0</v>
          </cell>
          <cell r="F279">
            <v>0</v>
          </cell>
          <cell r="G279">
            <v>35423.410000000003</v>
          </cell>
          <cell r="H279" t="str">
            <v xml:space="preserve"> </v>
          </cell>
        </row>
        <row r="280">
          <cell r="A280" t="str">
            <v>5-1-3-1-005-0000-00000000-000-0000</v>
          </cell>
          <cell r="B280" t="str">
            <v>TELEFONÍA CELULAR</v>
          </cell>
          <cell r="C280">
            <v>32308.02</v>
          </cell>
          <cell r="D280" t="str">
            <v xml:space="preserve"> </v>
          </cell>
          <cell r="E280">
            <v>0</v>
          </cell>
          <cell r="F280">
            <v>0</v>
          </cell>
          <cell r="G280">
            <v>32308.02</v>
          </cell>
          <cell r="H280" t="str">
            <v xml:space="preserve"> </v>
          </cell>
        </row>
        <row r="281">
          <cell r="A281" t="str">
            <v>5-1-3-1-005-0001-00000000-000-0000</v>
          </cell>
          <cell r="B281" t="str">
            <v>LINEA 2</v>
          </cell>
          <cell r="C281">
            <v>12230</v>
          </cell>
          <cell r="D281" t="str">
            <v xml:space="preserve"> </v>
          </cell>
          <cell r="E281">
            <v>0</v>
          </cell>
          <cell r="F281">
            <v>0</v>
          </cell>
          <cell r="G281">
            <v>12230</v>
          </cell>
          <cell r="H281" t="str">
            <v xml:space="preserve"> </v>
          </cell>
        </row>
        <row r="282">
          <cell r="A282" t="str">
            <v>5-1-3-1-005-0002-00000000-000-0000</v>
          </cell>
          <cell r="B282" t="str">
            <v>LINEA 1</v>
          </cell>
          <cell r="C282">
            <v>20078.02</v>
          </cell>
          <cell r="D282" t="str">
            <v xml:space="preserve"> </v>
          </cell>
          <cell r="E282">
            <v>0</v>
          </cell>
          <cell r="F282">
            <v>0</v>
          </cell>
          <cell r="G282">
            <v>20078.02</v>
          </cell>
          <cell r="H282" t="str">
            <v xml:space="preserve"> </v>
          </cell>
        </row>
        <row r="283">
          <cell r="A283" t="str">
            <v>5-1-3-1-008-0000-00000000-000-0000</v>
          </cell>
          <cell r="B283" t="str">
            <v>SERVICIOS POSTALES Y TELEGRÁFICOS</v>
          </cell>
          <cell r="C283">
            <v>3115.39</v>
          </cell>
          <cell r="D283" t="str">
            <v xml:space="preserve"> </v>
          </cell>
          <cell r="E283">
            <v>0</v>
          </cell>
          <cell r="F283">
            <v>0</v>
          </cell>
          <cell r="G283">
            <v>3115.39</v>
          </cell>
          <cell r="H283" t="str">
            <v xml:space="preserve"> </v>
          </cell>
        </row>
        <row r="284">
          <cell r="A284" t="str">
            <v>5-1-3-2-000-0000-00000000-000-0000</v>
          </cell>
          <cell r="B284" t="str">
            <v>SERVICIOS DE ARRENDAMIENTO</v>
          </cell>
          <cell r="C284">
            <v>55025.440000000002</v>
          </cell>
          <cell r="D284" t="str">
            <v xml:space="preserve"> </v>
          </cell>
          <cell r="E284">
            <v>8446.16</v>
          </cell>
          <cell r="F284">
            <v>0</v>
          </cell>
          <cell r="G284">
            <v>63471.6</v>
          </cell>
          <cell r="H284" t="str">
            <v xml:space="preserve"> </v>
          </cell>
        </row>
        <row r="285">
          <cell r="A285" t="str">
            <v>5-1-3-2-002-0000-00000000-000-0000</v>
          </cell>
          <cell r="B285" t="str">
            <v>ARRENDAMIENTO DE EDIFICIOS</v>
          </cell>
          <cell r="C285">
            <v>37393.440000000002</v>
          </cell>
          <cell r="D285" t="str">
            <v xml:space="preserve"> </v>
          </cell>
          <cell r="E285">
            <v>4038.16</v>
          </cell>
          <cell r="F285">
            <v>0</v>
          </cell>
          <cell r="G285">
            <v>41431.599999999999</v>
          </cell>
          <cell r="H285" t="str">
            <v xml:space="preserve"> </v>
          </cell>
        </row>
        <row r="286">
          <cell r="A286" t="str">
            <v>5-1-3-2-003-0000-00000000-000-0000</v>
          </cell>
          <cell r="B286" t="str">
            <v>ARRENDAMIENTO DE MOBILIARIO Y EQUIPO DE ADMINI</v>
          </cell>
          <cell r="C286">
            <v>17632</v>
          </cell>
          <cell r="D286" t="str">
            <v xml:space="preserve"> </v>
          </cell>
          <cell r="E286">
            <v>4408</v>
          </cell>
          <cell r="F286">
            <v>0</v>
          </cell>
          <cell r="G286">
            <v>22040</v>
          </cell>
          <cell r="H286" t="str">
            <v xml:space="preserve"> </v>
          </cell>
        </row>
        <row r="287">
          <cell r="A287" t="str">
            <v>5-1-3-3-000-0000-00000000-000-0000</v>
          </cell>
          <cell r="B287" t="str">
            <v>SERVICIOS PROFESIONALES, CIENTIFICOS Y TECNICOS</v>
          </cell>
          <cell r="C287">
            <v>196314.97</v>
          </cell>
          <cell r="D287" t="str">
            <v xml:space="preserve"> </v>
          </cell>
          <cell r="E287">
            <v>9614.98</v>
          </cell>
          <cell r="F287">
            <v>24186.26</v>
          </cell>
          <cell r="G287">
            <v>181743.69</v>
          </cell>
          <cell r="H287" t="str">
            <v xml:space="preserve"> </v>
          </cell>
        </row>
        <row r="288">
          <cell r="A288" t="str">
            <v>5-1-3-3-001-0000-00000000-000-0000</v>
          </cell>
          <cell r="B288" t="str">
            <v>OTROS GASTOS DE ADMINISTRACION</v>
          </cell>
          <cell r="C288">
            <v>144219.46</v>
          </cell>
          <cell r="D288" t="str">
            <v xml:space="preserve"> </v>
          </cell>
          <cell r="E288">
            <v>9614.98</v>
          </cell>
          <cell r="F288">
            <v>24186.26</v>
          </cell>
          <cell r="G288">
            <v>129648.18</v>
          </cell>
          <cell r="H288" t="str">
            <v xml:space="preserve"> </v>
          </cell>
        </row>
        <row r="289">
          <cell r="A289" t="str">
            <v>5-1-3-3-001-0010-00000000-000-0000</v>
          </cell>
          <cell r="B289" t="str">
            <v>DIVERSOS</v>
          </cell>
          <cell r="C289">
            <v>39034.49</v>
          </cell>
          <cell r="D289" t="str">
            <v xml:space="preserve"> </v>
          </cell>
          <cell r="E289">
            <v>9614.98</v>
          </cell>
          <cell r="F289">
            <v>24186.26</v>
          </cell>
          <cell r="G289">
            <v>24463.21</v>
          </cell>
          <cell r="H289" t="str">
            <v xml:space="preserve"> </v>
          </cell>
        </row>
        <row r="290">
          <cell r="A290" t="str">
            <v>5-1-3-3-001-0015-00000000-000-0000</v>
          </cell>
          <cell r="B290" t="str">
            <v>GASTOS LEGALES</v>
          </cell>
          <cell r="C290">
            <v>99727.18</v>
          </cell>
          <cell r="D290" t="str">
            <v xml:space="preserve"> </v>
          </cell>
          <cell r="E290">
            <v>0</v>
          </cell>
          <cell r="F290">
            <v>0</v>
          </cell>
          <cell r="G290">
            <v>99727.18</v>
          </cell>
          <cell r="H290" t="str">
            <v xml:space="preserve"> </v>
          </cell>
        </row>
        <row r="291">
          <cell r="A291" t="str">
            <v>5-1-3-3-001-0023-00000000-000-0000</v>
          </cell>
          <cell r="B291" t="str">
            <v>CARGOS BANCARIOS</v>
          </cell>
          <cell r="C291">
            <v>5457.79</v>
          </cell>
          <cell r="D291" t="str">
            <v xml:space="preserve"> </v>
          </cell>
          <cell r="E291">
            <v>0</v>
          </cell>
          <cell r="F291">
            <v>0</v>
          </cell>
          <cell r="G291">
            <v>5457.79</v>
          </cell>
          <cell r="H291" t="str">
            <v xml:space="preserve"> </v>
          </cell>
        </row>
        <row r="292">
          <cell r="A292" t="str">
            <v>5-1-3-3-006-0000-00000000-000-0000</v>
          </cell>
          <cell r="B292" t="str">
            <v>SERVICIOS DE APOYO ADMINISTRATIVO, TRADUCCIÓN,</v>
          </cell>
          <cell r="C292">
            <v>2308.4</v>
          </cell>
          <cell r="D292" t="str">
            <v xml:space="preserve"> </v>
          </cell>
          <cell r="E292">
            <v>0</v>
          </cell>
          <cell r="F292">
            <v>0</v>
          </cell>
          <cell r="G292">
            <v>2308.4</v>
          </cell>
          <cell r="H292" t="str">
            <v xml:space="preserve"> </v>
          </cell>
        </row>
        <row r="293">
          <cell r="A293" t="str">
            <v>5-1-3-3-009-0000-00000000-000-0000</v>
          </cell>
          <cell r="B293" t="str">
            <v>SERVICIOS PROFESIONALES, CIENTÍFICOS Y TÉCNICO</v>
          </cell>
          <cell r="C293">
            <v>24964.12</v>
          </cell>
          <cell r="D293" t="str">
            <v xml:space="preserve"> </v>
          </cell>
          <cell r="E293">
            <v>0</v>
          </cell>
          <cell r="F293">
            <v>0</v>
          </cell>
          <cell r="G293">
            <v>24964.12</v>
          </cell>
          <cell r="H293" t="str">
            <v xml:space="preserve"> </v>
          </cell>
        </row>
        <row r="294">
          <cell r="A294" t="str">
            <v>5-1-3-3-009-0001-00000000-000-0000</v>
          </cell>
          <cell r="B294" t="str">
            <v>HONORARIOS FIDUCIARIA</v>
          </cell>
          <cell r="C294">
            <v>21520.799999999999</v>
          </cell>
          <cell r="D294" t="str">
            <v xml:space="preserve"> </v>
          </cell>
          <cell r="E294">
            <v>0</v>
          </cell>
          <cell r="F294">
            <v>0</v>
          </cell>
          <cell r="G294">
            <v>21520.799999999999</v>
          </cell>
          <cell r="H294" t="str">
            <v xml:space="preserve"> </v>
          </cell>
        </row>
        <row r="295">
          <cell r="A295" t="str">
            <v>5-1-3-3-009-0002-00000000-000-0000</v>
          </cell>
          <cell r="B295" t="str">
            <v>IVA PAGADO HONOR. FIDUCIARIA</v>
          </cell>
          <cell r="C295">
            <v>3443.32</v>
          </cell>
          <cell r="D295" t="str">
            <v xml:space="preserve"> </v>
          </cell>
          <cell r="E295">
            <v>0</v>
          </cell>
          <cell r="F295">
            <v>0</v>
          </cell>
          <cell r="G295">
            <v>3443.32</v>
          </cell>
          <cell r="H295" t="str">
            <v xml:space="preserve"> </v>
          </cell>
        </row>
        <row r="296">
          <cell r="A296" t="str">
            <v>5-1-3-3-010-0000-00000000-000-0000</v>
          </cell>
          <cell r="B296" t="str">
            <v>SERVICIOS LEGALES, DE CONTABILIDAD, AUDITORÍA</v>
          </cell>
          <cell r="C296">
            <v>24822.99</v>
          </cell>
          <cell r="D296" t="str">
            <v xml:space="preserve"> </v>
          </cell>
          <cell r="E296">
            <v>0</v>
          </cell>
          <cell r="F296">
            <v>0</v>
          </cell>
          <cell r="G296">
            <v>24822.99</v>
          </cell>
          <cell r="H296" t="str">
            <v xml:space="preserve"> </v>
          </cell>
        </row>
        <row r="297">
          <cell r="A297" t="str">
            <v>5-1-3-4-000-0000-00000000-000-0000</v>
          </cell>
          <cell r="B297" t="str">
            <v>SERVICIOS FINANCIEROS, BANCARIOS Y COMERCIALES</v>
          </cell>
          <cell r="C297">
            <v>60723.25</v>
          </cell>
          <cell r="D297" t="str">
            <v xml:space="preserve"> </v>
          </cell>
          <cell r="E297">
            <v>0</v>
          </cell>
          <cell r="F297">
            <v>0</v>
          </cell>
          <cell r="G297">
            <v>60723.25</v>
          </cell>
          <cell r="H297" t="str">
            <v xml:space="preserve"> </v>
          </cell>
        </row>
        <row r="298">
          <cell r="A298" t="str">
            <v>5-1-3-4-005-0000-00000000-000-0000</v>
          </cell>
          <cell r="B298" t="str">
            <v>SEGURO DE BIENES PATRIMONIALES</v>
          </cell>
          <cell r="C298">
            <v>24091.25</v>
          </cell>
          <cell r="D298" t="str">
            <v xml:space="preserve"> </v>
          </cell>
          <cell r="E298">
            <v>0</v>
          </cell>
          <cell r="F298">
            <v>0</v>
          </cell>
          <cell r="G298">
            <v>24091.25</v>
          </cell>
          <cell r="H298" t="str">
            <v xml:space="preserve"> </v>
          </cell>
        </row>
        <row r="299">
          <cell r="A299" t="str">
            <v>5-1-3-4-007-0000-00000000-000-0000</v>
          </cell>
          <cell r="B299" t="str">
            <v>FLETES Y MANIOBRAS</v>
          </cell>
          <cell r="C299">
            <v>36632</v>
          </cell>
          <cell r="D299" t="str">
            <v xml:space="preserve"> </v>
          </cell>
          <cell r="E299">
            <v>0</v>
          </cell>
          <cell r="F299">
            <v>0</v>
          </cell>
          <cell r="G299">
            <v>36632</v>
          </cell>
          <cell r="H299" t="str">
            <v xml:space="preserve"> </v>
          </cell>
        </row>
        <row r="300">
          <cell r="A300" t="str">
            <v>5-1-3-5-000-0000-00000000-000-0000</v>
          </cell>
          <cell r="B300" t="str">
            <v>SERVICIOS DE INSTALACION, REPARACION, MTTO Y CONSE</v>
          </cell>
          <cell r="C300">
            <v>39545.11</v>
          </cell>
          <cell r="D300" t="str">
            <v xml:space="preserve"> </v>
          </cell>
          <cell r="E300">
            <v>2623.85</v>
          </cell>
          <cell r="F300">
            <v>0</v>
          </cell>
          <cell r="G300">
            <v>42168.959999999999</v>
          </cell>
          <cell r="H300" t="str">
            <v xml:space="preserve"> </v>
          </cell>
        </row>
        <row r="301">
          <cell r="A301" t="str">
            <v>5-1-3-5-002-0000-00000000-000-0000</v>
          </cell>
          <cell r="B301" t="str">
            <v>INSTAL, REPARA Y MNTNMTO DE MOB Y EQ ADMON, EDU Y</v>
          </cell>
          <cell r="C301">
            <v>3103</v>
          </cell>
          <cell r="D301" t="str">
            <v xml:space="preserve"> </v>
          </cell>
          <cell r="E301">
            <v>0</v>
          </cell>
          <cell r="F301">
            <v>0</v>
          </cell>
          <cell r="G301">
            <v>3103</v>
          </cell>
          <cell r="H301" t="str">
            <v xml:space="preserve"> </v>
          </cell>
        </row>
        <row r="302">
          <cell r="A302" t="str">
            <v>5-1-3-5-003-0000-00000000-000-0000</v>
          </cell>
          <cell r="B302" t="str">
            <v>INSTAL, REPAR Y MNTNMNTO EQ COMPUTO Y TEC INFO</v>
          </cell>
          <cell r="C302">
            <v>20694.98</v>
          </cell>
          <cell r="D302" t="str">
            <v xml:space="preserve"> </v>
          </cell>
          <cell r="E302">
            <v>0</v>
          </cell>
          <cell r="F302">
            <v>0</v>
          </cell>
          <cell r="G302">
            <v>20694.98</v>
          </cell>
          <cell r="H302" t="str">
            <v xml:space="preserve"> </v>
          </cell>
        </row>
        <row r="303">
          <cell r="A303" t="str">
            <v>5-1-3-5-005-0000-00000000-000-0000</v>
          </cell>
          <cell r="B303" t="str">
            <v>REPARACIÓN Y MANTENIMIENTO DE EQUIPO DE TRANSPORTE</v>
          </cell>
          <cell r="C303">
            <v>15747.13</v>
          </cell>
          <cell r="D303" t="str">
            <v xml:space="preserve"> </v>
          </cell>
          <cell r="E303">
            <v>2623.85</v>
          </cell>
          <cell r="F303">
            <v>0</v>
          </cell>
          <cell r="G303">
            <v>18370.98</v>
          </cell>
          <cell r="H303" t="str">
            <v xml:space="preserve"> </v>
          </cell>
        </row>
        <row r="304">
          <cell r="A304" t="str">
            <v>5-1-3-6-000-0000-00000000-000-0000</v>
          </cell>
          <cell r="B304" t="str">
            <v>SERVICIOS DE COMUNICACION SOCIAL Y PUBLICIDAD</v>
          </cell>
          <cell r="C304">
            <v>175574.02</v>
          </cell>
          <cell r="D304" t="str">
            <v xml:space="preserve"> </v>
          </cell>
          <cell r="E304">
            <v>50533.65</v>
          </cell>
          <cell r="F304">
            <v>0</v>
          </cell>
          <cell r="G304">
            <v>226107.67</v>
          </cell>
          <cell r="H304" t="str">
            <v xml:space="preserve"> </v>
          </cell>
        </row>
        <row r="305">
          <cell r="A305" t="str">
            <v>5-1-3-6-002-0000-00000000-000-0000</v>
          </cell>
          <cell r="B305" t="str">
            <v>DIF POR RADIO, TELE Y OTROS MEDIOS DE MSJS VTA</v>
          </cell>
          <cell r="C305">
            <v>3000</v>
          </cell>
          <cell r="D305" t="str">
            <v xml:space="preserve"> </v>
          </cell>
          <cell r="E305">
            <v>0</v>
          </cell>
          <cell r="F305">
            <v>0</v>
          </cell>
          <cell r="G305">
            <v>3000</v>
          </cell>
          <cell r="H305" t="str">
            <v xml:space="preserve"> </v>
          </cell>
        </row>
        <row r="306">
          <cell r="A306" t="str">
            <v>5-1-3-6-003-0000-00000000-000-0000</v>
          </cell>
          <cell r="B306" t="str">
            <v>SERVICIOS DE CREATIVIDAD, PREPROD Y PROD PUBLIC EX</v>
          </cell>
          <cell r="C306">
            <v>80934.02</v>
          </cell>
          <cell r="D306" t="str">
            <v xml:space="preserve"> </v>
          </cell>
          <cell r="E306">
            <v>43767.06</v>
          </cell>
          <cell r="F306">
            <v>0</v>
          </cell>
          <cell r="G306">
            <v>124701.08</v>
          </cell>
          <cell r="H306" t="str">
            <v xml:space="preserve"> </v>
          </cell>
        </row>
        <row r="307">
          <cell r="A307" t="str">
            <v>5-1-3-6-006-0000-00000000-000-0000</v>
          </cell>
          <cell r="B307" t="str">
            <v>SERVICIO DE CREACIÓN Y DIFUSIÓN CONTENIDO INTERNET</v>
          </cell>
          <cell r="C307">
            <v>30160</v>
          </cell>
          <cell r="D307" t="str">
            <v xml:space="preserve"> </v>
          </cell>
          <cell r="E307">
            <v>0</v>
          </cell>
          <cell r="F307">
            <v>0</v>
          </cell>
          <cell r="G307">
            <v>30160</v>
          </cell>
          <cell r="H307" t="str">
            <v xml:space="preserve"> </v>
          </cell>
        </row>
        <row r="308">
          <cell r="A308" t="str">
            <v>5-1-3-6-007-0000-00000000-000-0000</v>
          </cell>
          <cell r="B308" t="str">
            <v>OTROS SERVICIOS DE INFORMACIÓN</v>
          </cell>
          <cell r="C308">
            <v>61480</v>
          </cell>
          <cell r="D308" t="str">
            <v xml:space="preserve"> </v>
          </cell>
          <cell r="E308">
            <v>6766.59</v>
          </cell>
          <cell r="F308">
            <v>0</v>
          </cell>
          <cell r="G308">
            <v>68246.59</v>
          </cell>
          <cell r="H308" t="str">
            <v xml:space="preserve"> </v>
          </cell>
        </row>
        <row r="309">
          <cell r="A309" t="str">
            <v>5-1-3-7-000-0000-00000000-000-0000</v>
          </cell>
          <cell r="B309" t="str">
            <v>SERVICIOS DE TRASLADO Y VIATICOS</v>
          </cell>
          <cell r="C309">
            <v>287380.47999999998</v>
          </cell>
          <cell r="D309" t="str">
            <v xml:space="preserve"> </v>
          </cell>
          <cell r="E309">
            <v>32880.019999999997</v>
          </cell>
          <cell r="F309">
            <v>0</v>
          </cell>
          <cell r="G309">
            <v>320260.5</v>
          </cell>
          <cell r="H309" t="str">
            <v xml:space="preserve"> </v>
          </cell>
        </row>
        <row r="310">
          <cell r="A310" t="str">
            <v>5-1-3-7-005-0000-00000000-000-0000</v>
          </cell>
          <cell r="B310" t="str">
            <v>VIÁTICOS EN EL PAÍS</v>
          </cell>
          <cell r="C310">
            <v>287380.47999999998</v>
          </cell>
          <cell r="D310" t="str">
            <v xml:space="preserve"> </v>
          </cell>
          <cell r="E310">
            <v>32880.019999999997</v>
          </cell>
          <cell r="F310">
            <v>0</v>
          </cell>
          <cell r="G310">
            <v>320260.5</v>
          </cell>
          <cell r="H310" t="str">
            <v xml:space="preserve"> </v>
          </cell>
        </row>
        <row r="311">
          <cell r="A311" t="str">
            <v>5-1-3-7-005-0008-00000000-000-0000</v>
          </cell>
          <cell r="B311" t="str">
            <v>SOLEDAD HERNANDEZ CASTILLO</v>
          </cell>
          <cell r="C311">
            <v>7859.4</v>
          </cell>
          <cell r="D311" t="str">
            <v xml:space="preserve"> </v>
          </cell>
          <cell r="E311">
            <v>0</v>
          </cell>
          <cell r="F311">
            <v>0</v>
          </cell>
          <cell r="G311">
            <v>7859.4</v>
          </cell>
          <cell r="H311" t="str">
            <v xml:space="preserve"> </v>
          </cell>
        </row>
        <row r="312">
          <cell r="A312" t="str">
            <v>5-1-3-7-005-0020-00000000-000-0000</v>
          </cell>
          <cell r="B312" t="str">
            <v>MA ALEJANDRA GUTIERREZ BORUNDA</v>
          </cell>
          <cell r="C312">
            <v>7806.4</v>
          </cell>
          <cell r="D312" t="str">
            <v xml:space="preserve"> </v>
          </cell>
          <cell r="E312">
            <v>0</v>
          </cell>
          <cell r="F312">
            <v>0</v>
          </cell>
          <cell r="G312">
            <v>7806.4</v>
          </cell>
          <cell r="H312" t="str">
            <v xml:space="preserve"> </v>
          </cell>
        </row>
        <row r="313">
          <cell r="A313" t="str">
            <v>5-1-3-7-005-0021-00000000-000-0000</v>
          </cell>
          <cell r="B313" t="str">
            <v>OMAR LARA LUJAN</v>
          </cell>
          <cell r="C313">
            <v>1502</v>
          </cell>
          <cell r="D313" t="str">
            <v xml:space="preserve"> </v>
          </cell>
          <cell r="E313">
            <v>0</v>
          </cell>
          <cell r="F313">
            <v>0</v>
          </cell>
          <cell r="G313">
            <v>1502</v>
          </cell>
          <cell r="H313" t="str">
            <v xml:space="preserve"> </v>
          </cell>
        </row>
        <row r="314">
          <cell r="A314" t="str">
            <v>5-1-3-7-005-0022-00000000-000-0000</v>
          </cell>
          <cell r="B314" t="str">
            <v>ANDRES DE JESUS LEVARIO GOMEZ</v>
          </cell>
          <cell r="C314">
            <v>8353.42</v>
          </cell>
          <cell r="D314" t="str">
            <v xml:space="preserve"> </v>
          </cell>
          <cell r="E314">
            <v>0</v>
          </cell>
          <cell r="F314">
            <v>0</v>
          </cell>
          <cell r="G314">
            <v>8353.42</v>
          </cell>
          <cell r="H314" t="str">
            <v xml:space="preserve"> </v>
          </cell>
        </row>
        <row r="315">
          <cell r="A315" t="str">
            <v>5-1-3-7-005-0029-00000000-000-0000</v>
          </cell>
          <cell r="B315" t="str">
            <v>YARELY ANA ALCOCER ORTEGA</v>
          </cell>
          <cell r="C315">
            <v>10928.93</v>
          </cell>
          <cell r="D315" t="str">
            <v xml:space="preserve"> </v>
          </cell>
          <cell r="E315">
            <v>0</v>
          </cell>
          <cell r="F315">
            <v>0</v>
          </cell>
          <cell r="G315">
            <v>10928.93</v>
          </cell>
          <cell r="H315" t="str">
            <v xml:space="preserve"> </v>
          </cell>
        </row>
        <row r="316">
          <cell r="A316" t="str">
            <v>5-1-3-7-005-0030-00000000-000-0000</v>
          </cell>
          <cell r="B316" t="str">
            <v>JESUS GUILERMO MESTA FITZMAURICE</v>
          </cell>
          <cell r="C316">
            <v>27125.35</v>
          </cell>
          <cell r="D316" t="str">
            <v xml:space="preserve"> </v>
          </cell>
          <cell r="E316">
            <v>0</v>
          </cell>
          <cell r="F316">
            <v>0</v>
          </cell>
          <cell r="G316">
            <v>27125.35</v>
          </cell>
          <cell r="H316" t="str">
            <v xml:space="preserve"> </v>
          </cell>
        </row>
        <row r="317">
          <cell r="A317" t="str">
            <v>5-1-3-7-005-0031-00000000-000-0000</v>
          </cell>
          <cell r="B317" t="str">
            <v>ARTURO ACOSTA FERNANDEZ</v>
          </cell>
          <cell r="C317">
            <v>33227.519999999997</v>
          </cell>
          <cell r="D317" t="str">
            <v xml:space="preserve"> </v>
          </cell>
          <cell r="E317">
            <v>0</v>
          </cell>
          <cell r="F317">
            <v>0</v>
          </cell>
          <cell r="G317">
            <v>33227.519999999997</v>
          </cell>
          <cell r="H317" t="str">
            <v xml:space="preserve"> </v>
          </cell>
        </row>
        <row r="318">
          <cell r="A318" t="str">
            <v>5-1-3-7-005-0032-00000000-000-0000</v>
          </cell>
          <cell r="B318" t="str">
            <v>MONICA CECILIA CONTRERAS BERMUDEZ</v>
          </cell>
          <cell r="C318">
            <v>32407.43</v>
          </cell>
          <cell r="D318" t="str">
            <v xml:space="preserve"> </v>
          </cell>
          <cell r="E318">
            <v>0</v>
          </cell>
          <cell r="F318">
            <v>0</v>
          </cell>
          <cell r="G318">
            <v>32407.43</v>
          </cell>
          <cell r="H318" t="str">
            <v xml:space="preserve"> </v>
          </cell>
        </row>
        <row r="319">
          <cell r="A319" t="str">
            <v>5-1-3-7-005-0033-00000000-000-0000</v>
          </cell>
          <cell r="B319" t="str">
            <v>CYNTHIA LYZZETHE LOZANO RAMIREZ</v>
          </cell>
          <cell r="C319">
            <v>10449.290000000001</v>
          </cell>
          <cell r="D319" t="str">
            <v xml:space="preserve"> </v>
          </cell>
          <cell r="E319">
            <v>1488.99</v>
          </cell>
          <cell r="F319">
            <v>0</v>
          </cell>
          <cell r="G319">
            <v>11938.28</v>
          </cell>
          <cell r="H319" t="str">
            <v xml:space="preserve"> </v>
          </cell>
        </row>
        <row r="320">
          <cell r="A320" t="str">
            <v>5-1-3-7-005-0034-00000000-000-0000</v>
          </cell>
          <cell r="B320" t="str">
            <v>CRISTY GRICEL JURADO ORTIZ</v>
          </cell>
          <cell r="C320">
            <v>29552.37</v>
          </cell>
          <cell r="D320" t="str">
            <v xml:space="preserve"> </v>
          </cell>
          <cell r="E320">
            <v>1675</v>
          </cell>
          <cell r="F320">
            <v>0</v>
          </cell>
          <cell r="G320">
            <v>31227.37</v>
          </cell>
          <cell r="H320" t="str">
            <v xml:space="preserve"> </v>
          </cell>
        </row>
        <row r="321">
          <cell r="A321" t="str">
            <v>5-1-3-7-005-0035-00000000-000-0000</v>
          </cell>
          <cell r="B321" t="str">
            <v>MARIANA ESPINO DIAZ</v>
          </cell>
          <cell r="C321">
            <v>4756.43</v>
          </cell>
          <cell r="D321" t="str">
            <v xml:space="preserve"> </v>
          </cell>
          <cell r="E321">
            <v>0</v>
          </cell>
          <cell r="F321">
            <v>0</v>
          </cell>
          <cell r="G321">
            <v>4756.43</v>
          </cell>
          <cell r="H321" t="str">
            <v xml:space="preserve"> </v>
          </cell>
        </row>
        <row r="322">
          <cell r="A322" t="str">
            <v>5-1-3-7-005-0036-00000000-000-0000</v>
          </cell>
          <cell r="B322" t="str">
            <v>JOSE JESUS JORDAN OROZCO</v>
          </cell>
          <cell r="C322">
            <v>75716.38</v>
          </cell>
          <cell r="D322" t="str">
            <v xml:space="preserve"> </v>
          </cell>
          <cell r="E322">
            <v>23754.23</v>
          </cell>
          <cell r="F322">
            <v>0</v>
          </cell>
          <cell r="G322">
            <v>99470.61</v>
          </cell>
          <cell r="H322" t="str">
            <v xml:space="preserve"> </v>
          </cell>
        </row>
        <row r="323">
          <cell r="A323" t="str">
            <v>5-1-3-7-005-0037-00000000-000-0000</v>
          </cell>
          <cell r="B323" t="str">
            <v>ANDRES DE JESUS LEVARIO GOMEZ</v>
          </cell>
          <cell r="C323">
            <v>17971.419999999998</v>
          </cell>
          <cell r="D323" t="str">
            <v xml:space="preserve"> </v>
          </cell>
          <cell r="E323">
            <v>2473.8000000000002</v>
          </cell>
          <cell r="F323">
            <v>0</v>
          </cell>
          <cell r="G323">
            <v>20445.22</v>
          </cell>
          <cell r="H323" t="str">
            <v xml:space="preserve"> </v>
          </cell>
        </row>
        <row r="324">
          <cell r="A324" t="str">
            <v>5-1-3-7-005-0038-00000000-000-0000</v>
          </cell>
          <cell r="B324" t="str">
            <v>CESAR EMMANUEL HERNANDEZ OSUNA</v>
          </cell>
          <cell r="C324">
            <v>2552</v>
          </cell>
          <cell r="D324" t="str">
            <v xml:space="preserve"> </v>
          </cell>
          <cell r="E324">
            <v>1952</v>
          </cell>
          <cell r="F324">
            <v>0</v>
          </cell>
          <cell r="G324">
            <v>4504</v>
          </cell>
          <cell r="H324" t="str">
            <v xml:space="preserve"> </v>
          </cell>
        </row>
        <row r="325">
          <cell r="A325" t="str">
            <v>5-1-3-7-005-0040-00000000-000-0000</v>
          </cell>
          <cell r="B325" t="str">
            <v>CLAUDIA MARCELA SANABRIA TRILLO</v>
          </cell>
          <cell r="C325">
            <v>9000.9599999999991</v>
          </cell>
          <cell r="D325" t="str">
            <v xml:space="preserve"> </v>
          </cell>
          <cell r="E325">
            <v>0</v>
          </cell>
          <cell r="F325">
            <v>0</v>
          </cell>
          <cell r="G325">
            <v>9000.9599999999991</v>
          </cell>
          <cell r="H325" t="str">
            <v xml:space="preserve"> </v>
          </cell>
        </row>
        <row r="326">
          <cell r="A326" t="str">
            <v>5-1-3-7-005-0041-00000000-000-0000</v>
          </cell>
          <cell r="B326" t="str">
            <v>MANUEL RODRIGO MARQUEZ LOERA</v>
          </cell>
          <cell r="C326">
            <v>5582.76</v>
          </cell>
          <cell r="D326" t="str">
            <v xml:space="preserve"> </v>
          </cell>
          <cell r="E326">
            <v>0</v>
          </cell>
          <cell r="F326">
            <v>0</v>
          </cell>
          <cell r="G326">
            <v>5582.76</v>
          </cell>
          <cell r="H326" t="str">
            <v xml:space="preserve"> </v>
          </cell>
        </row>
        <row r="327">
          <cell r="A327" t="str">
            <v>5-1-3-7-005-0043-00000000-000-0000</v>
          </cell>
          <cell r="B327" t="str">
            <v>OSCAR ANDRES DE LA PAZ CALDERON</v>
          </cell>
          <cell r="C327">
            <v>2588.42</v>
          </cell>
          <cell r="D327" t="str">
            <v xml:space="preserve"> </v>
          </cell>
          <cell r="E327">
            <v>0</v>
          </cell>
          <cell r="F327">
            <v>0</v>
          </cell>
          <cell r="G327">
            <v>2588.42</v>
          </cell>
          <cell r="H327" t="str">
            <v xml:space="preserve"> </v>
          </cell>
        </row>
        <row r="328">
          <cell r="A328" t="str">
            <v>5-1-3-7-005-0044-00000000-000-0000</v>
          </cell>
          <cell r="B328" t="str">
            <v>JESUS GUILLERMO QUINTANA CHAVEZ</v>
          </cell>
          <cell r="C328">
            <v>0</v>
          </cell>
          <cell r="D328" t="str">
            <v xml:space="preserve"> </v>
          </cell>
          <cell r="E328">
            <v>1361</v>
          </cell>
          <cell r="F328">
            <v>0</v>
          </cell>
          <cell r="G328">
            <v>1361</v>
          </cell>
          <cell r="H328" t="str">
            <v xml:space="preserve"> </v>
          </cell>
        </row>
        <row r="329">
          <cell r="A329" t="str">
            <v>5-1-3-7-005-0045-00000000-000-0000</v>
          </cell>
          <cell r="B329" t="str">
            <v>JORGE ARMANDO ERIVES RAMIREZ</v>
          </cell>
          <cell r="C329">
            <v>0</v>
          </cell>
          <cell r="D329" t="str">
            <v xml:space="preserve"> </v>
          </cell>
          <cell r="E329">
            <v>175</v>
          </cell>
          <cell r="F329">
            <v>0</v>
          </cell>
          <cell r="G329">
            <v>175</v>
          </cell>
          <cell r="H329" t="str">
            <v xml:space="preserve"> </v>
          </cell>
        </row>
        <row r="330">
          <cell r="A330" t="str">
            <v>5-1-3-8-000-0000-00000000-000-0000</v>
          </cell>
          <cell r="B330" t="str">
            <v>SERVICIOS OFICIALES</v>
          </cell>
          <cell r="C330">
            <v>23237.919999999998</v>
          </cell>
          <cell r="D330" t="str">
            <v xml:space="preserve"> </v>
          </cell>
          <cell r="E330">
            <v>0</v>
          </cell>
          <cell r="F330">
            <v>0</v>
          </cell>
          <cell r="G330">
            <v>23237.919999999998</v>
          </cell>
          <cell r="H330" t="str">
            <v xml:space="preserve"> </v>
          </cell>
        </row>
        <row r="331">
          <cell r="A331" t="str">
            <v>5-1-3-8-003-0000-00000000-000-0000</v>
          </cell>
          <cell r="B331" t="str">
            <v>CONGRESOS Y CONVENCIONES</v>
          </cell>
          <cell r="C331">
            <v>3187.1</v>
          </cell>
          <cell r="D331" t="str">
            <v xml:space="preserve"> </v>
          </cell>
          <cell r="E331">
            <v>0</v>
          </cell>
          <cell r="F331">
            <v>0</v>
          </cell>
          <cell r="G331">
            <v>3187.1</v>
          </cell>
          <cell r="H331" t="str">
            <v xml:space="preserve"> </v>
          </cell>
        </row>
        <row r="332">
          <cell r="A332" t="str">
            <v>5-1-3-8-003-0001-00000000-000-0000</v>
          </cell>
          <cell r="B332" t="str">
            <v>ASISTENCIA O REAL.DE EVENTOS</v>
          </cell>
          <cell r="C332">
            <v>3187.1</v>
          </cell>
          <cell r="D332" t="str">
            <v xml:space="preserve"> </v>
          </cell>
          <cell r="E332">
            <v>0</v>
          </cell>
          <cell r="F332">
            <v>0</v>
          </cell>
          <cell r="G332">
            <v>3187.1</v>
          </cell>
          <cell r="H332" t="str">
            <v xml:space="preserve"> </v>
          </cell>
        </row>
        <row r="333">
          <cell r="A333" t="str">
            <v>5-1-3-8-005-0000-00000000-000-0000</v>
          </cell>
          <cell r="B333" t="str">
            <v>GASTOS DE REPRESENTACIÓN</v>
          </cell>
          <cell r="C333">
            <v>11522</v>
          </cell>
          <cell r="D333" t="str">
            <v xml:space="preserve"> </v>
          </cell>
          <cell r="E333">
            <v>0</v>
          </cell>
          <cell r="F333">
            <v>0</v>
          </cell>
          <cell r="G333">
            <v>11522</v>
          </cell>
          <cell r="H333" t="str">
            <v xml:space="preserve"> </v>
          </cell>
        </row>
        <row r="334">
          <cell r="A334" t="str">
            <v>5-1-3-8-005-0020-00000000-000-0000</v>
          </cell>
          <cell r="B334" t="str">
            <v>JESUS GUILLERMO MESTA FITZMAURICE</v>
          </cell>
          <cell r="C334">
            <v>11522</v>
          </cell>
          <cell r="D334" t="str">
            <v xml:space="preserve"> </v>
          </cell>
          <cell r="E334">
            <v>0</v>
          </cell>
          <cell r="F334">
            <v>0</v>
          </cell>
          <cell r="G334">
            <v>11522</v>
          </cell>
          <cell r="H334" t="str">
            <v xml:space="preserve"> </v>
          </cell>
        </row>
        <row r="335">
          <cell r="A335" t="str">
            <v>5-1-3-8-006-0000-00000000-000-0000</v>
          </cell>
          <cell r="B335" t="str">
            <v>REUNIONES DE TRABAJO</v>
          </cell>
          <cell r="C335">
            <v>8528.82</v>
          </cell>
          <cell r="D335" t="str">
            <v xml:space="preserve"> </v>
          </cell>
          <cell r="E335">
            <v>0</v>
          </cell>
          <cell r="F335">
            <v>0</v>
          </cell>
          <cell r="G335">
            <v>8528.82</v>
          </cell>
          <cell r="H335" t="str">
            <v xml:space="preserve"> </v>
          </cell>
        </row>
        <row r="336">
          <cell r="A336" t="str">
            <v>5-1-3-9-000-0000-00000000-000-0000</v>
          </cell>
          <cell r="B336" t="str">
            <v>OTROS SERVICIOS GENERALES</v>
          </cell>
          <cell r="C336">
            <v>4007</v>
          </cell>
          <cell r="D336" t="str">
            <v xml:space="preserve"> </v>
          </cell>
          <cell r="E336">
            <v>469</v>
          </cell>
          <cell r="F336">
            <v>0</v>
          </cell>
          <cell r="G336">
            <v>4476</v>
          </cell>
          <cell r="H336" t="str">
            <v xml:space="preserve"> </v>
          </cell>
        </row>
        <row r="337">
          <cell r="A337" t="str">
            <v>5-1-3-9-002-0000-00000000-000-0000</v>
          </cell>
          <cell r="B337" t="str">
            <v>IMPUESTOS Y DERECHOS</v>
          </cell>
          <cell r="C337">
            <v>1439</v>
          </cell>
          <cell r="D337" t="str">
            <v xml:space="preserve"> </v>
          </cell>
          <cell r="E337">
            <v>0</v>
          </cell>
          <cell r="F337">
            <v>0</v>
          </cell>
          <cell r="G337">
            <v>1439</v>
          </cell>
          <cell r="H337" t="str">
            <v xml:space="preserve"> </v>
          </cell>
        </row>
        <row r="338">
          <cell r="A338" t="str">
            <v>5-1-3-9-005-0000-00000000-000-0000</v>
          </cell>
          <cell r="B338" t="str">
            <v>PENAS, MULTAS, ACCESORIOS Y ACTUALIZACIONES</v>
          </cell>
          <cell r="C338">
            <v>522</v>
          </cell>
          <cell r="D338" t="str">
            <v xml:space="preserve"> </v>
          </cell>
          <cell r="E338">
            <v>0</v>
          </cell>
          <cell r="F338">
            <v>0</v>
          </cell>
          <cell r="G338">
            <v>522</v>
          </cell>
          <cell r="H338" t="str">
            <v xml:space="preserve"> </v>
          </cell>
        </row>
        <row r="339">
          <cell r="A339" t="str">
            <v>5-1-3-9-007-0000-00000000-000-0000</v>
          </cell>
          <cell r="B339" t="str">
            <v>OTROS SERVICIOS GENERALES</v>
          </cell>
          <cell r="C339">
            <v>2046</v>
          </cell>
          <cell r="D339" t="str">
            <v xml:space="preserve"> </v>
          </cell>
          <cell r="E339">
            <v>469</v>
          </cell>
          <cell r="F339">
            <v>0</v>
          </cell>
          <cell r="G339">
            <v>2515</v>
          </cell>
          <cell r="H339" t="str">
            <v xml:space="preserve"> </v>
          </cell>
        </row>
        <row r="340">
          <cell r="A340" t="str">
            <v>5-1-3-9-007-0001-00000000-000-0000</v>
          </cell>
          <cell r="B340" t="str">
            <v>ESTACIONAMIENTO</v>
          </cell>
          <cell r="C340">
            <v>2046</v>
          </cell>
          <cell r="D340" t="str">
            <v xml:space="preserve"> </v>
          </cell>
          <cell r="E340">
            <v>469</v>
          </cell>
          <cell r="F340">
            <v>0</v>
          </cell>
          <cell r="G340">
            <v>2515</v>
          </cell>
          <cell r="H340" t="str">
            <v xml:space="preserve"> </v>
          </cell>
        </row>
        <row r="341">
          <cell r="A341" t="str">
            <v>5-2-0-0-000-0000-00000000-000-0000</v>
          </cell>
          <cell r="B341" t="str">
            <v>TRASFERENCIAS, ASIGNACIONES, SUBSIDIOS Y OTRAS AYU</v>
          </cell>
          <cell r="C341">
            <v>2</v>
          </cell>
          <cell r="D341" t="str">
            <v xml:space="preserve"> </v>
          </cell>
          <cell r="E341">
            <v>0</v>
          </cell>
          <cell r="F341">
            <v>0</v>
          </cell>
          <cell r="G341">
            <v>2</v>
          </cell>
          <cell r="H341" t="str">
            <v xml:space="preserve"> </v>
          </cell>
        </row>
        <row r="342">
          <cell r="A342" t="str">
            <v/>
          </cell>
        </row>
        <row r="343">
          <cell r="A343" t="str">
            <v>5-2-2-0-000-0000-00000000-000-0000</v>
          </cell>
          <cell r="B343" t="str">
            <v>TRASFRENCIAS AL RESTO DEL SECTOR PUBLICO</v>
          </cell>
          <cell r="C343">
            <v>2</v>
          </cell>
          <cell r="D343" t="str">
            <v xml:space="preserve"> </v>
          </cell>
          <cell r="E343">
            <v>0</v>
          </cell>
          <cell r="F343">
            <v>0</v>
          </cell>
          <cell r="G343">
            <v>2</v>
          </cell>
          <cell r="H343" t="str">
            <v xml:space="preserve"> </v>
          </cell>
        </row>
        <row r="344">
          <cell r="A344" t="str">
            <v>5-2-2-2-000-0000-00000000-000-0000</v>
          </cell>
          <cell r="B344" t="str">
            <v>TRASFERENCIAS A ENTIDADES FEDERATIVAS Y MPIOS</v>
          </cell>
          <cell r="C344">
            <v>2</v>
          </cell>
          <cell r="D344" t="str">
            <v xml:space="preserve"> </v>
          </cell>
          <cell r="E344">
            <v>0</v>
          </cell>
          <cell r="F344">
            <v>0</v>
          </cell>
          <cell r="G344">
            <v>2</v>
          </cell>
          <cell r="H344" t="str">
            <v xml:space="preserve"> </v>
          </cell>
        </row>
        <row r="345">
          <cell r="A345" t="str">
            <v>5-2-2-2-001-0000-00000000-000-0000</v>
          </cell>
          <cell r="B345" t="str">
            <v>TRANSF OTORGADAS A ENTIDADES FEDERATIVAS Y MUNICIP</v>
          </cell>
          <cell r="C345">
            <v>2</v>
          </cell>
          <cell r="D345" t="str">
            <v xml:space="preserve"> </v>
          </cell>
          <cell r="E345">
            <v>0</v>
          </cell>
          <cell r="F345">
            <v>0</v>
          </cell>
          <cell r="G345">
            <v>2</v>
          </cell>
          <cell r="H345" t="str">
            <v xml:space="preserve"> </v>
          </cell>
        </row>
        <row r="346">
          <cell r="A346" t="str">
            <v/>
          </cell>
        </row>
        <row r="347">
          <cell r="A347" t="str">
            <v>5-5-0-0-000-0000-00000000-000-0000</v>
          </cell>
          <cell r="B347" t="str">
            <v>OTROS GASTOS Y PERDIDAS EXTRAORDINARIAS</v>
          </cell>
          <cell r="C347">
            <v>166763.9</v>
          </cell>
          <cell r="D347" t="str">
            <v xml:space="preserve"> </v>
          </cell>
          <cell r="E347">
            <v>18605.45</v>
          </cell>
          <cell r="F347">
            <v>0</v>
          </cell>
          <cell r="G347">
            <v>185369.35</v>
          </cell>
          <cell r="H347" t="str">
            <v xml:space="preserve"> </v>
          </cell>
        </row>
        <row r="348">
          <cell r="A348" t="str">
            <v/>
          </cell>
        </row>
        <row r="349">
          <cell r="A349" t="str">
            <v>5-5-9-0-000-0000-00000000-000-0000</v>
          </cell>
          <cell r="B349" t="str">
            <v>OTROS GASTOS</v>
          </cell>
          <cell r="C349">
            <v>166763.9</v>
          </cell>
          <cell r="D349" t="str">
            <v xml:space="preserve"> </v>
          </cell>
          <cell r="E349">
            <v>18605.45</v>
          </cell>
          <cell r="F349">
            <v>0</v>
          </cell>
          <cell r="G349">
            <v>185369.35</v>
          </cell>
          <cell r="H349" t="str">
            <v xml:space="preserve"> </v>
          </cell>
        </row>
        <row r="350">
          <cell r="A350" t="str">
            <v>5-5-9-1-000-0000-00000000-000-0000</v>
          </cell>
          <cell r="B350" t="str">
            <v>GASTOS DE EJERCICIOS ANTERIORES</v>
          </cell>
          <cell r="C350">
            <v>303.83</v>
          </cell>
          <cell r="D350" t="str">
            <v xml:space="preserve"> </v>
          </cell>
          <cell r="E350">
            <v>0</v>
          </cell>
          <cell r="F350">
            <v>0</v>
          </cell>
          <cell r="G350">
            <v>303.83</v>
          </cell>
          <cell r="H350" t="str">
            <v xml:space="preserve"> </v>
          </cell>
        </row>
        <row r="351">
          <cell r="A351" t="str">
            <v>5-5-9-9-000-0000-00000000-000-0000</v>
          </cell>
          <cell r="B351" t="str">
            <v>OTROS GASTOS VARIOS</v>
          </cell>
          <cell r="C351">
            <v>166460.07</v>
          </cell>
          <cell r="D351" t="str">
            <v xml:space="preserve"> </v>
          </cell>
          <cell r="E351">
            <v>18605.45</v>
          </cell>
          <cell r="F351">
            <v>0</v>
          </cell>
          <cell r="G351">
            <v>185065.52</v>
          </cell>
          <cell r="H351" t="str">
            <v xml:space="preserve"> </v>
          </cell>
        </row>
        <row r="352">
          <cell r="A352" t="str">
            <v>5-5-9-9-002-0000-00000000-000-0000</v>
          </cell>
          <cell r="B352" t="str">
            <v>DEPRECIACIONES Y AMORTIZACIONES</v>
          </cell>
          <cell r="C352">
            <v>166460.07</v>
          </cell>
          <cell r="D352" t="str">
            <v xml:space="preserve"> </v>
          </cell>
          <cell r="E352">
            <v>18605.45</v>
          </cell>
          <cell r="F352">
            <v>0</v>
          </cell>
          <cell r="G352">
            <v>185065.52</v>
          </cell>
          <cell r="H352" t="str">
            <v xml:space="preserve"> </v>
          </cell>
        </row>
        <row r="353">
          <cell r="A353" t="str">
            <v>5-5-9-9-002-0001-00000000-000-0000</v>
          </cell>
          <cell r="B353" t="str">
            <v>DEP MOBILIARIO Y EQUIPO</v>
          </cell>
          <cell r="C353">
            <v>124460.13</v>
          </cell>
          <cell r="D353" t="str">
            <v xml:space="preserve"> </v>
          </cell>
          <cell r="E353">
            <v>13938.79</v>
          </cell>
          <cell r="F353">
            <v>0</v>
          </cell>
          <cell r="G353">
            <v>138398.92000000001</v>
          </cell>
          <cell r="H353" t="str">
            <v xml:space="preserve"> </v>
          </cell>
        </row>
        <row r="354">
          <cell r="A354" t="str">
            <v>5-5-9-9-002-0003-00000000-000-0000</v>
          </cell>
          <cell r="B354" t="str">
            <v>DEP EQUIPO DE TRANSPORTE</v>
          </cell>
          <cell r="C354">
            <v>41999.94</v>
          </cell>
          <cell r="D354" t="str">
            <v xml:space="preserve"> </v>
          </cell>
          <cell r="E354">
            <v>4666.66</v>
          </cell>
          <cell r="F354">
            <v>0</v>
          </cell>
          <cell r="G354">
            <v>46666.6</v>
          </cell>
          <cell r="H354" t="str">
            <v xml:space="preserve"> </v>
          </cell>
        </row>
        <row r="355">
          <cell r="A355" t="str">
            <v xml:space="preserve"> </v>
          </cell>
          <cell r="B355" t="str">
            <v xml:space="preserve"> </v>
          </cell>
          <cell r="C355" t="str">
            <v xml:space="preserve"> </v>
          </cell>
          <cell r="D355" t="str">
            <v xml:space="preserve"> </v>
          </cell>
          <cell r="E355" t="str">
            <v xml:space="preserve"> </v>
          </cell>
          <cell r="F355" t="str">
            <v xml:space="preserve"> </v>
          </cell>
          <cell r="G355" t="str">
            <v xml:space="preserve"> </v>
          </cell>
          <cell r="H355" t="str">
            <v xml:space="preserve"> </v>
          </cell>
        </row>
      </sheetData>
      <sheetData sheetId="3">
        <row r="9">
          <cell r="A9" t="str">
            <v>5-0-0-0-000-0000-00000000-000-0000</v>
          </cell>
        </row>
      </sheetData>
      <sheetData sheetId="4">
        <row r="9">
          <cell r="A9" t="str">
            <v>5-0-0-0-000-0000-00000000-000-0000</v>
          </cell>
        </row>
      </sheetData>
      <sheetData sheetId="5">
        <row r="9">
          <cell r="A9" t="str">
            <v>5-0-0-0-000-0000-00000000-000-0000</v>
          </cell>
        </row>
      </sheetData>
      <sheetData sheetId="6">
        <row r="9">
          <cell r="A9" t="str">
            <v>5-0-0-0-000-0000-00000000-000-0000</v>
          </cell>
        </row>
      </sheetData>
      <sheetData sheetId="7">
        <row r="9">
          <cell r="A9" t="str">
            <v>5-0-0-0-000-0000-00000000-000-0000</v>
          </cell>
        </row>
      </sheetData>
      <sheetData sheetId="8">
        <row r="9">
          <cell r="A9" t="str">
            <v>5-0-0-0-000-0000-00000000-000-0000</v>
          </cell>
        </row>
      </sheetData>
      <sheetData sheetId="9">
        <row r="9">
          <cell r="A9" t="str">
            <v>5-0-0-0-000-0000-00000000-000-0000</v>
          </cell>
        </row>
      </sheetData>
      <sheetData sheetId="10">
        <row r="9">
          <cell r="A9" t="str">
            <v>5-0-0-0-000-0000-00000000-000-0000</v>
          </cell>
        </row>
      </sheetData>
      <sheetData sheetId="11">
        <row r="9">
          <cell r="A9" t="str">
            <v>5-0-0-0-000-0000-00000000-000-0000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7030A0"/>
    <pageSetUpPr fitToPage="1"/>
  </sheetPr>
  <dimension ref="A1:O97"/>
  <sheetViews>
    <sheetView tabSelected="1" zoomScale="90" zoomScaleNormal="90" workbookViewId="0">
      <selection activeCell="K77" sqref="K77:O86"/>
    </sheetView>
  </sheetViews>
  <sheetFormatPr baseColWidth="10" defaultRowHeight="12" x14ac:dyDescent="0.2"/>
  <cols>
    <col min="1" max="1" width="31.85546875" style="1" customWidth="1"/>
    <col min="2" max="2" width="53.140625" style="1" customWidth="1"/>
    <col min="3" max="3" width="14.28515625" style="1" customWidth="1"/>
    <col min="4" max="4" width="14.140625" style="1" customWidth="1"/>
    <col min="5" max="5" width="13.7109375" style="1" customWidth="1"/>
    <col min="6" max="6" width="12.42578125" style="1" bestFit="1" customWidth="1"/>
    <col min="7" max="7" width="15.140625" style="1" customWidth="1"/>
    <col min="8" max="13" width="12.42578125" style="1" bestFit="1" customWidth="1"/>
    <col min="14" max="14" width="15" style="1" hidden="1" customWidth="1"/>
    <col min="15" max="15" width="12.42578125" style="1" bestFit="1" customWidth="1"/>
    <col min="16" max="241" width="11.42578125" style="1"/>
    <col min="242" max="242" width="0" style="1" hidden="1" customWidth="1"/>
    <col min="243" max="243" width="67.140625" style="1" customWidth="1"/>
    <col min="244" max="244" width="17.5703125" style="1" bestFit="1" customWidth="1"/>
    <col min="245" max="245" width="15.140625" style="1" customWidth="1"/>
    <col min="246" max="246" width="14.7109375" style="1" customWidth="1"/>
    <col min="247" max="247" width="16.28515625" style="1" customWidth="1"/>
    <col min="248" max="253" width="0" style="1" hidden="1" customWidth="1"/>
    <col min="254" max="265" width="17.7109375" style="1" customWidth="1"/>
    <col min="266" max="266" width="18.28515625" style="1" customWidth="1"/>
    <col min="267" max="271" width="15" style="1" customWidth="1"/>
    <col min="272" max="497" width="11.42578125" style="1"/>
    <col min="498" max="498" width="0" style="1" hidden="1" customWidth="1"/>
    <col min="499" max="499" width="67.140625" style="1" customWidth="1"/>
    <col min="500" max="500" width="17.5703125" style="1" bestFit="1" customWidth="1"/>
    <col min="501" max="501" width="15.140625" style="1" customWidth="1"/>
    <col min="502" max="502" width="14.7109375" style="1" customWidth="1"/>
    <col min="503" max="503" width="16.28515625" style="1" customWidth="1"/>
    <col min="504" max="509" width="0" style="1" hidden="1" customWidth="1"/>
    <col min="510" max="521" width="17.7109375" style="1" customWidth="1"/>
    <col min="522" max="522" width="18.28515625" style="1" customWidth="1"/>
    <col min="523" max="527" width="15" style="1" customWidth="1"/>
    <col min="528" max="753" width="11.42578125" style="1"/>
    <col min="754" max="754" width="0" style="1" hidden="1" customWidth="1"/>
    <col min="755" max="755" width="67.140625" style="1" customWidth="1"/>
    <col min="756" max="756" width="17.5703125" style="1" bestFit="1" customWidth="1"/>
    <col min="757" max="757" width="15.140625" style="1" customWidth="1"/>
    <col min="758" max="758" width="14.7109375" style="1" customWidth="1"/>
    <col min="759" max="759" width="16.28515625" style="1" customWidth="1"/>
    <col min="760" max="765" width="0" style="1" hidden="1" customWidth="1"/>
    <col min="766" max="777" width="17.7109375" style="1" customWidth="1"/>
    <col min="778" max="778" width="18.28515625" style="1" customWidth="1"/>
    <col min="779" max="783" width="15" style="1" customWidth="1"/>
    <col min="784" max="1009" width="11.42578125" style="1"/>
    <col min="1010" max="1010" width="0" style="1" hidden="1" customWidth="1"/>
    <col min="1011" max="1011" width="67.140625" style="1" customWidth="1"/>
    <col min="1012" max="1012" width="17.5703125" style="1" bestFit="1" customWidth="1"/>
    <col min="1013" max="1013" width="15.140625" style="1" customWidth="1"/>
    <col min="1014" max="1014" width="14.7109375" style="1" customWidth="1"/>
    <col min="1015" max="1015" width="16.28515625" style="1" customWidth="1"/>
    <col min="1016" max="1021" width="0" style="1" hidden="1" customWidth="1"/>
    <col min="1022" max="1033" width="17.7109375" style="1" customWidth="1"/>
    <col min="1034" max="1034" width="18.28515625" style="1" customWidth="1"/>
    <col min="1035" max="1039" width="15" style="1" customWidth="1"/>
    <col min="1040" max="1265" width="11.42578125" style="1"/>
    <col min="1266" max="1266" width="0" style="1" hidden="1" customWidth="1"/>
    <col min="1267" max="1267" width="67.140625" style="1" customWidth="1"/>
    <col min="1268" max="1268" width="17.5703125" style="1" bestFit="1" customWidth="1"/>
    <col min="1269" max="1269" width="15.140625" style="1" customWidth="1"/>
    <col min="1270" max="1270" width="14.7109375" style="1" customWidth="1"/>
    <col min="1271" max="1271" width="16.28515625" style="1" customWidth="1"/>
    <col min="1272" max="1277" width="0" style="1" hidden="1" customWidth="1"/>
    <col min="1278" max="1289" width="17.7109375" style="1" customWidth="1"/>
    <col min="1290" max="1290" width="18.28515625" style="1" customWidth="1"/>
    <col min="1291" max="1295" width="15" style="1" customWidth="1"/>
    <col min="1296" max="1521" width="11.42578125" style="1"/>
    <col min="1522" max="1522" width="0" style="1" hidden="1" customWidth="1"/>
    <col min="1523" max="1523" width="67.140625" style="1" customWidth="1"/>
    <col min="1524" max="1524" width="17.5703125" style="1" bestFit="1" customWidth="1"/>
    <col min="1525" max="1525" width="15.140625" style="1" customWidth="1"/>
    <col min="1526" max="1526" width="14.7109375" style="1" customWidth="1"/>
    <col min="1527" max="1527" width="16.28515625" style="1" customWidth="1"/>
    <col min="1528" max="1533" width="0" style="1" hidden="1" customWidth="1"/>
    <col min="1534" max="1545" width="17.7109375" style="1" customWidth="1"/>
    <col min="1546" max="1546" width="18.28515625" style="1" customWidth="1"/>
    <col min="1547" max="1551" width="15" style="1" customWidth="1"/>
    <col min="1552" max="1777" width="11.42578125" style="1"/>
    <col min="1778" max="1778" width="0" style="1" hidden="1" customWidth="1"/>
    <col min="1779" max="1779" width="67.140625" style="1" customWidth="1"/>
    <col min="1780" max="1780" width="17.5703125" style="1" bestFit="1" customWidth="1"/>
    <col min="1781" max="1781" width="15.140625" style="1" customWidth="1"/>
    <col min="1782" max="1782" width="14.7109375" style="1" customWidth="1"/>
    <col min="1783" max="1783" width="16.28515625" style="1" customWidth="1"/>
    <col min="1784" max="1789" width="0" style="1" hidden="1" customWidth="1"/>
    <col min="1790" max="1801" width="17.7109375" style="1" customWidth="1"/>
    <col min="1802" max="1802" width="18.28515625" style="1" customWidth="1"/>
    <col min="1803" max="1807" width="15" style="1" customWidth="1"/>
    <col min="1808" max="2033" width="11.42578125" style="1"/>
    <col min="2034" max="2034" width="0" style="1" hidden="1" customWidth="1"/>
    <col min="2035" max="2035" width="67.140625" style="1" customWidth="1"/>
    <col min="2036" max="2036" width="17.5703125" style="1" bestFit="1" customWidth="1"/>
    <col min="2037" max="2037" width="15.140625" style="1" customWidth="1"/>
    <col min="2038" max="2038" width="14.7109375" style="1" customWidth="1"/>
    <col min="2039" max="2039" width="16.28515625" style="1" customWidth="1"/>
    <col min="2040" max="2045" width="0" style="1" hidden="1" customWidth="1"/>
    <col min="2046" max="2057" width="17.7109375" style="1" customWidth="1"/>
    <col min="2058" max="2058" width="18.28515625" style="1" customWidth="1"/>
    <col min="2059" max="2063" width="15" style="1" customWidth="1"/>
    <col min="2064" max="2289" width="11.42578125" style="1"/>
    <col min="2290" max="2290" width="0" style="1" hidden="1" customWidth="1"/>
    <col min="2291" max="2291" width="67.140625" style="1" customWidth="1"/>
    <col min="2292" max="2292" width="17.5703125" style="1" bestFit="1" customWidth="1"/>
    <col min="2293" max="2293" width="15.140625" style="1" customWidth="1"/>
    <col min="2294" max="2294" width="14.7109375" style="1" customWidth="1"/>
    <col min="2295" max="2295" width="16.28515625" style="1" customWidth="1"/>
    <col min="2296" max="2301" width="0" style="1" hidden="1" customWidth="1"/>
    <col min="2302" max="2313" width="17.7109375" style="1" customWidth="1"/>
    <col min="2314" max="2314" width="18.28515625" style="1" customWidth="1"/>
    <col min="2315" max="2319" width="15" style="1" customWidth="1"/>
    <col min="2320" max="2545" width="11.42578125" style="1"/>
    <col min="2546" max="2546" width="0" style="1" hidden="1" customWidth="1"/>
    <col min="2547" max="2547" width="67.140625" style="1" customWidth="1"/>
    <col min="2548" max="2548" width="17.5703125" style="1" bestFit="1" customWidth="1"/>
    <col min="2549" max="2549" width="15.140625" style="1" customWidth="1"/>
    <col min="2550" max="2550" width="14.7109375" style="1" customWidth="1"/>
    <col min="2551" max="2551" width="16.28515625" style="1" customWidth="1"/>
    <col min="2552" max="2557" width="0" style="1" hidden="1" customWidth="1"/>
    <col min="2558" max="2569" width="17.7109375" style="1" customWidth="1"/>
    <col min="2570" max="2570" width="18.28515625" style="1" customWidth="1"/>
    <col min="2571" max="2575" width="15" style="1" customWidth="1"/>
    <col min="2576" max="2801" width="11.42578125" style="1"/>
    <col min="2802" max="2802" width="0" style="1" hidden="1" customWidth="1"/>
    <col min="2803" max="2803" width="67.140625" style="1" customWidth="1"/>
    <col min="2804" max="2804" width="17.5703125" style="1" bestFit="1" customWidth="1"/>
    <col min="2805" max="2805" width="15.140625" style="1" customWidth="1"/>
    <col min="2806" max="2806" width="14.7109375" style="1" customWidth="1"/>
    <col min="2807" max="2807" width="16.28515625" style="1" customWidth="1"/>
    <col min="2808" max="2813" width="0" style="1" hidden="1" customWidth="1"/>
    <col min="2814" max="2825" width="17.7109375" style="1" customWidth="1"/>
    <col min="2826" max="2826" width="18.28515625" style="1" customWidth="1"/>
    <col min="2827" max="2831" width="15" style="1" customWidth="1"/>
    <col min="2832" max="3057" width="11.42578125" style="1"/>
    <col min="3058" max="3058" width="0" style="1" hidden="1" customWidth="1"/>
    <col min="3059" max="3059" width="67.140625" style="1" customWidth="1"/>
    <col min="3060" max="3060" width="17.5703125" style="1" bestFit="1" customWidth="1"/>
    <col min="3061" max="3061" width="15.140625" style="1" customWidth="1"/>
    <col min="3062" max="3062" width="14.7109375" style="1" customWidth="1"/>
    <col min="3063" max="3063" width="16.28515625" style="1" customWidth="1"/>
    <col min="3064" max="3069" width="0" style="1" hidden="1" customWidth="1"/>
    <col min="3070" max="3081" width="17.7109375" style="1" customWidth="1"/>
    <col min="3082" max="3082" width="18.28515625" style="1" customWidth="1"/>
    <col min="3083" max="3087" width="15" style="1" customWidth="1"/>
    <col min="3088" max="3313" width="11.42578125" style="1"/>
    <col min="3314" max="3314" width="0" style="1" hidden="1" customWidth="1"/>
    <col min="3315" max="3315" width="67.140625" style="1" customWidth="1"/>
    <col min="3316" max="3316" width="17.5703125" style="1" bestFit="1" customWidth="1"/>
    <col min="3317" max="3317" width="15.140625" style="1" customWidth="1"/>
    <col min="3318" max="3318" width="14.7109375" style="1" customWidth="1"/>
    <col min="3319" max="3319" width="16.28515625" style="1" customWidth="1"/>
    <col min="3320" max="3325" width="0" style="1" hidden="1" customWidth="1"/>
    <col min="3326" max="3337" width="17.7109375" style="1" customWidth="1"/>
    <col min="3338" max="3338" width="18.28515625" style="1" customWidth="1"/>
    <col min="3339" max="3343" width="15" style="1" customWidth="1"/>
    <col min="3344" max="3569" width="11.42578125" style="1"/>
    <col min="3570" max="3570" width="0" style="1" hidden="1" customWidth="1"/>
    <col min="3571" max="3571" width="67.140625" style="1" customWidth="1"/>
    <col min="3572" max="3572" width="17.5703125" style="1" bestFit="1" customWidth="1"/>
    <col min="3573" max="3573" width="15.140625" style="1" customWidth="1"/>
    <col min="3574" max="3574" width="14.7109375" style="1" customWidth="1"/>
    <col min="3575" max="3575" width="16.28515625" style="1" customWidth="1"/>
    <col min="3576" max="3581" width="0" style="1" hidden="1" customWidth="1"/>
    <col min="3582" max="3593" width="17.7109375" style="1" customWidth="1"/>
    <col min="3594" max="3594" width="18.28515625" style="1" customWidth="1"/>
    <col min="3595" max="3599" width="15" style="1" customWidth="1"/>
    <col min="3600" max="3825" width="11.42578125" style="1"/>
    <col min="3826" max="3826" width="0" style="1" hidden="1" customWidth="1"/>
    <col min="3827" max="3827" width="67.140625" style="1" customWidth="1"/>
    <col min="3828" max="3828" width="17.5703125" style="1" bestFit="1" customWidth="1"/>
    <col min="3829" max="3829" width="15.140625" style="1" customWidth="1"/>
    <col min="3830" max="3830" width="14.7109375" style="1" customWidth="1"/>
    <col min="3831" max="3831" width="16.28515625" style="1" customWidth="1"/>
    <col min="3832" max="3837" width="0" style="1" hidden="1" customWidth="1"/>
    <col min="3838" max="3849" width="17.7109375" style="1" customWidth="1"/>
    <col min="3850" max="3850" width="18.28515625" style="1" customWidth="1"/>
    <col min="3851" max="3855" width="15" style="1" customWidth="1"/>
    <col min="3856" max="4081" width="11.42578125" style="1"/>
    <col min="4082" max="4082" width="0" style="1" hidden="1" customWidth="1"/>
    <col min="4083" max="4083" width="67.140625" style="1" customWidth="1"/>
    <col min="4084" max="4084" width="17.5703125" style="1" bestFit="1" customWidth="1"/>
    <col min="4085" max="4085" width="15.140625" style="1" customWidth="1"/>
    <col min="4086" max="4086" width="14.7109375" style="1" customWidth="1"/>
    <col min="4087" max="4087" width="16.28515625" style="1" customWidth="1"/>
    <col min="4088" max="4093" width="0" style="1" hidden="1" customWidth="1"/>
    <col min="4094" max="4105" width="17.7109375" style="1" customWidth="1"/>
    <col min="4106" max="4106" width="18.28515625" style="1" customWidth="1"/>
    <col min="4107" max="4111" width="15" style="1" customWidth="1"/>
    <col min="4112" max="4337" width="11.42578125" style="1"/>
    <col min="4338" max="4338" width="0" style="1" hidden="1" customWidth="1"/>
    <col min="4339" max="4339" width="67.140625" style="1" customWidth="1"/>
    <col min="4340" max="4340" width="17.5703125" style="1" bestFit="1" customWidth="1"/>
    <col min="4341" max="4341" width="15.140625" style="1" customWidth="1"/>
    <col min="4342" max="4342" width="14.7109375" style="1" customWidth="1"/>
    <col min="4343" max="4343" width="16.28515625" style="1" customWidth="1"/>
    <col min="4344" max="4349" width="0" style="1" hidden="1" customWidth="1"/>
    <col min="4350" max="4361" width="17.7109375" style="1" customWidth="1"/>
    <col min="4362" max="4362" width="18.28515625" style="1" customWidth="1"/>
    <col min="4363" max="4367" width="15" style="1" customWidth="1"/>
    <col min="4368" max="4593" width="11.42578125" style="1"/>
    <col min="4594" max="4594" width="0" style="1" hidden="1" customWidth="1"/>
    <col min="4595" max="4595" width="67.140625" style="1" customWidth="1"/>
    <col min="4596" max="4596" width="17.5703125" style="1" bestFit="1" customWidth="1"/>
    <col min="4597" max="4597" width="15.140625" style="1" customWidth="1"/>
    <col min="4598" max="4598" width="14.7109375" style="1" customWidth="1"/>
    <col min="4599" max="4599" width="16.28515625" style="1" customWidth="1"/>
    <col min="4600" max="4605" width="0" style="1" hidden="1" customWidth="1"/>
    <col min="4606" max="4617" width="17.7109375" style="1" customWidth="1"/>
    <col min="4618" max="4618" width="18.28515625" style="1" customWidth="1"/>
    <col min="4619" max="4623" width="15" style="1" customWidth="1"/>
    <col min="4624" max="4849" width="11.42578125" style="1"/>
    <col min="4850" max="4850" width="0" style="1" hidden="1" customWidth="1"/>
    <col min="4851" max="4851" width="67.140625" style="1" customWidth="1"/>
    <col min="4852" max="4852" width="17.5703125" style="1" bestFit="1" customWidth="1"/>
    <col min="4853" max="4853" width="15.140625" style="1" customWidth="1"/>
    <col min="4854" max="4854" width="14.7109375" style="1" customWidth="1"/>
    <col min="4855" max="4855" width="16.28515625" style="1" customWidth="1"/>
    <col min="4856" max="4861" width="0" style="1" hidden="1" customWidth="1"/>
    <col min="4862" max="4873" width="17.7109375" style="1" customWidth="1"/>
    <col min="4874" max="4874" width="18.28515625" style="1" customWidth="1"/>
    <col min="4875" max="4879" width="15" style="1" customWidth="1"/>
    <col min="4880" max="5105" width="11.42578125" style="1"/>
    <col min="5106" max="5106" width="0" style="1" hidden="1" customWidth="1"/>
    <col min="5107" max="5107" width="67.140625" style="1" customWidth="1"/>
    <col min="5108" max="5108" width="17.5703125" style="1" bestFit="1" customWidth="1"/>
    <col min="5109" max="5109" width="15.140625" style="1" customWidth="1"/>
    <col min="5110" max="5110" width="14.7109375" style="1" customWidth="1"/>
    <col min="5111" max="5111" width="16.28515625" style="1" customWidth="1"/>
    <col min="5112" max="5117" width="0" style="1" hidden="1" customWidth="1"/>
    <col min="5118" max="5129" width="17.7109375" style="1" customWidth="1"/>
    <col min="5130" max="5130" width="18.28515625" style="1" customWidth="1"/>
    <col min="5131" max="5135" width="15" style="1" customWidth="1"/>
    <col min="5136" max="5361" width="11.42578125" style="1"/>
    <col min="5362" max="5362" width="0" style="1" hidden="1" customWidth="1"/>
    <col min="5363" max="5363" width="67.140625" style="1" customWidth="1"/>
    <col min="5364" max="5364" width="17.5703125" style="1" bestFit="1" customWidth="1"/>
    <col min="5365" max="5365" width="15.140625" style="1" customWidth="1"/>
    <col min="5366" max="5366" width="14.7109375" style="1" customWidth="1"/>
    <col min="5367" max="5367" width="16.28515625" style="1" customWidth="1"/>
    <col min="5368" max="5373" width="0" style="1" hidden="1" customWidth="1"/>
    <col min="5374" max="5385" width="17.7109375" style="1" customWidth="1"/>
    <col min="5386" max="5386" width="18.28515625" style="1" customWidth="1"/>
    <col min="5387" max="5391" width="15" style="1" customWidth="1"/>
    <col min="5392" max="5617" width="11.42578125" style="1"/>
    <col min="5618" max="5618" width="0" style="1" hidden="1" customWidth="1"/>
    <col min="5619" max="5619" width="67.140625" style="1" customWidth="1"/>
    <col min="5620" max="5620" width="17.5703125" style="1" bestFit="1" customWidth="1"/>
    <col min="5621" max="5621" width="15.140625" style="1" customWidth="1"/>
    <col min="5622" max="5622" width="14.7109375" style="1" customWidth="1"/>
    <col min="5623" max="5623" width="16.28515625" style="1" customWidth="1"/>
    <col min="5624" max="5629" width="0" style="1" hidden="1" customWidth="1"/>
    <col min="5630" max="5641" width="17.7109375" style="1" customWidth="1"/>
    <col min="5642" max="5642" width="18.28515625" style="1" customWidth="1"/>
    <col min="5643" max="5647" width="15" style="1" customWidth="1"/>
    <col min="5648" max="5873" width="11.42578125" style="1"/>
    <col min="5874" max="5874" width="0" style="1" hidden="1" customWidth="1"/>
    <col min="5875" max="5875" width="67.140625" style="1" customWidth="1"/>
    <col min="5876" max="5876" width="17.5703125" style="1" bestFit="1" customWidth="1"/>
    <col min="5877" max="5877" width="15.140625" style="1" customWidth="1"/>
    <col min="5878" max="5878" width="14.7109375" style="1" customWidth="1"/>
    <col min="5879" max="5879" width="16.28515625" style="1" customWidth="1"/>
    <col min="5880" max="5885" width="0" style="1" hidden="1" customWidth="1"/>
    <col min="5886" max="5897" width="17.7109375" style="1" customWidth="1"/>
    <col min="5898" max="5898" width="18.28515625" style="1" customWidth="1"/>
    <col min="5899" max="5903" width="15" style="1" customWidth="1"/>
    <col min="5904" max="6129" width="11.42578125" style="1"/>
    <col min="6130" max="6130" width="0" style="1" hidden="1" customWidth="1"/>
    <col min="6131" max="6131" width="67.140625" style="1" customWidth="1"/>
    <col min="6132" max="6132" width="17.5703125" style="1" bestFit="1" customWidth="1"/>
    <col min="6133" max="6133" width="15.140625" style="1" customWidth="1"/>
    <col min="6134" max="6134" width="14.7109375" style="1" customWidth="1"/>
    <col min="6135" max="6135" width="16.28515625" style="1" customWidth="1"/>
    <col min="6136" max="6141" width="0" style="1" hidden="1" customWidth="1"/>
    <col min="6142" max="6153" width="17.7109375" style="1" customWidth="1"/>
    <col min="6154" max="6154" width="18.28515625" style="1" customWidth="1"/>
    <col min="6155" max="6159" width="15" style="1" customWidth="1"/>
    <col min="6160" max="6385" width="11.42578125" style="1"/>
    <col min="6386" max="6386" width="0" style="1" hidden="1" customWidth="1"/>
    <col min="6387" max="6387" width="67.140625" style="1" customWidth="1"/>
    <col min="6388" max="6388" width="17.5703125" style="1" bestFit="1" customWidth="1"/>
    <col min="6389" max="6389" width="15.140625" style="1" customWidth="1"/>
    <col min="6390" max="6390" width="14.7109375" style="1" customWidth="1"/>
    <col min="6391" max="6391" width="16.28515625" style="1" customWidth="1"/>
    <col min="6392" max="6397" width="0" style="1" hidden="1" customWidth="1"/>
    <col min="6398" max="6409" width="17.7109375" style="1" customWidth="1"/>
    <col min="6410" max="6410" width="18.28515625" style="1" customWidth="1"/>
    <col min="6411" max="6415" width="15" style="1" customWidth="1"/>
    <col min="6416" max="6641" width="11.42578125" style="1"/>
    <col min="6642" max="6642" width="0" style="1" hidden="1" customWidth="1"/>
    <col min="6643" max="6643" width="67.140625" style="1" customWidth="1"/>
    <col min="6644" max="6644" width="17.5703125" style="1" bestFit="1" customWidth="1"/>
    <col min="6645" max="6645" width="15.140625" style="1" customWidth="1"/>
    <col min="6646" max="6646" width="14.7109375" style="1" customWidth="1"/>
    <col min="6647" max="6647" width="16.28515625" style="1" customWidth="1"/>
    <col min="6648" max="6653" width="0" style="1" hidden="1" customWidth="1"/>
    <col min="6654" max="6665" width="17.7109375" style="1" customWidth="1"/>
    <col min="6666" max="6666" width="18.28515625" style="1" customWidth="1"/>
    <col min="6667" max="6671" width="15" style="1" customWidth="1"/>
    <col min="6672" max="6897" width="11.42578125" style="1"/>
    <col min="6898" max="6898" width="0" style="1" hidden="1" customWidth="1"/>
    <col min="6899" max="6899" width="67.140625" style="1" customWidth="1"/>
    <col min="6900" max="6900" width="17.5703125" style="1" bestFit="1" customWidth="1"/>
    <col min="6901" max="6901" width="15.140625" style="1" customWidth="1"/>
    <col min="6902" max="6902" width="14.7109375" style="1" customWidth="1"/>
    <col min="6903" max="6903" width="16.28515625" style="1" customWidth="1"/>
    <col min="6904" max="6909" width="0" style="1" hidden="1" customWidth="1"/>
    <col min="6910" max="6921" width="17.7109375" style="1" customWidth="1"/>
    <col min="6922" max="6922" width="18.28515625" style="1" customWidth="1"/>
    <col min="6923" max="6927" width="15" style="1" customWidth="1"/>
    <col min="6928" max="7153" width="11.42578125" style="1"/>
    <col min="7154" max="7154" width="0" style="1" hidden="1" customWidth="1"/>
    <col min="7155" max="7155" width="67.140625" style="1" customWidth="1"/>
    <col min="7156" max="7156" width="17.5703125" style="1" bestFit="1" customWidth="1"/>
    <col min="7157" max="7157" width="15.140625" style="1" customWidth="1"/>
    <col min="7158" max="7158" width="14.7109375" style="1" customWidth="1"/>
    <col min="7159" max="7159" width="16.28515625" style="1" customWidth="1"/>
    <col min="7160" max="7165" width="0" style="1" hidden="1" customWidth="1"/>
    <col min="7166" max="7177" width="17.7109375" style="1" customWidth="1"/>
    <col min="7178" max="7178" width="18.28515625" style="1" customWidth="1"/>
    <col min="7179" max="7183" width="15" style="1" customWidth="1"/>
    <col min="7184" max="7409" width="11.42578125" style="1"/>
    <col min="7410" max="7410" width="0" style="1" hidden="1" customWidth="1"/>
    <col min="7411" max="7411" width="67.140625" style="1" customWidth="1"/>
    <col min="7412" max="7412" width="17.5703125" style="1" bestFit="1" customWidth="1"/>
    <col min="7413" max="7413" width="15.140625" style="1" customWidth="1"/>
    <col min="7414" max="7414" width="14.7109375" style="1" customWidth="1"/>
    <col min="7415" max="7415" width="16.28515625" style="1" customWidth="1"/>
    <col min="7416" max="7421" width="0" style="1" hidden="1" customWidth="1"/>
    <col min="7422" max="7433" width="17.7109375" style="1" customWidth="1"/>
    <col min="7434" max="7434" width="18.28515625" style="1" customWidth="1"/>
    <col min="7435" max="7439" width="15" style="1" customWidth="1"/>
    <col min="7440" max="7665" width="11.42578125" style="1"/>
    <col min="7666" max="7666" width="0" style="1" hidden="1" customWidth="1"/>
    <col min="7667" max="7667" width="67.140625" style="1" customWidth="1"/>
    <col min="7668" max="7668" width="17.5703125" style="1" bestFit="1" customWidth="1"/>
    <col min="7669" max="7669" width="15.140625" style="1" customWidth="1"/>
    <col min="7670" max="7670" width="14.7109375" style="1" customWidth="1"/>
    <col min="7671" max="7671" width="16.28515625" style="1" customWidth="1"/>
    <col min="7672" max="7677" width="0" style="1" hidden="1" customWidth="1"/>
    <col min="7678" max="7689" width="17.7109375" style="1" customWidth="1"/>
    <col min="7690" max="7690" width="18.28515625" style="1" customWidth="1"/>
    <col min="7691" max="7695" width="15" style="1" customWidth="1"/>
    <col min="7696" max="7921" width="11.42578125" style="1"/>
    <col min="7922" max="7922" width="0" style="1" hidden="1" customWidth="1"/>
    <col min="7923" max="7923" width="67.140625" style="1" customWidth="1"/>
    <col min="7924" max="7924" width="17.5703125" style="1" bestFit="1" customWidth="1"/>
    <col min="7925" max="7925" width="15.140625" style="1" customWidth="1"/>
    <col min="7926" max="7926" width="14.7109375" style="1" customWidth="1"/>
    <col min="7927" max="7927" width="16.28515625" style="1" customWidth="1"/>
    <col min="7928" max="7933" width="0" style="1" hidden="1" customWidth="1"/>
    <col min="7934" max="7945" width="17.7109375" style="1" customWidth="1"/>
    <col min="7946" max="7946" width="18.28515625" style="1" customWidth="1"/>
    <col min="7947" max="7951" width="15" style="1" customWidth="1"/>
    <col min="7952" max="8177" width="11.42578125" style="1"/>
    <col min="8178" max="8178" width="0" style="1" hidden="1" customWidth="1"/>
    <col min="8179" max="8179" width="67.140625" style="1" customWidth="1"/>
    <col min="8180" max="8180" width="17.5703125" style="1" bestFit="1" customWidth="1"/>
    <col min="8181" max="8181" width="15.140625" style="1" customWidth="1"/>
    <col min="8182" max="8182" width="14.7109375" style="1" customWidth="1"/>
    <col min="8183" max="8183" width="16.28515625" style="1" customWidth="1"/>
    <col min="8184" max="8189" width="0" style="1" hidden="1" customWidth="1"/>
    <col min="8190" max="8201" width="17.7109375" style="1" customWidth="1"/>
    <col min="8202" max="8202" width="18.28515625" style="1" customWidth="1"/>
    <col min="8203" max="8207" width="15" style="1" customWidth="1"/>
    <col min="8208" max="8433" width="11.42578125" style="1"/>
    <col min="8434" max="8434" width="0" style="1" hidden="1" customWidth="1"/>
    <col min="8435" max="8435" width="67.140625" style="1" customWidth="1"/>
    <col min="8436" max="8436" width="17.5703125" style="1" bestFit="1" customWidth="1"/>
    <col min="8437" max="8437" width="15.140625" style="1" customWidth="1"/>
    <col min="8438" max="8438" width="14.7109375" style="1" customWidth="1"/>
    <col min="8439" max="8439" width="16.28515625" style="1" customWidth="1"/>
    <col min="8440" max="8445" width="0" style="1" hidden="1" customWidth="1"/>
    <col min="8446" max="8457" width="17.7109375" style="1" customWidth="1"/>
    <col min="8458" max="8458" width="18.28515625" style="1" customWidth="1"/>
    <col min="8459" max="8463" width="15" style="1" customWidth="1"/>
    <col min="8464" max="8689" width="11.42578125" style="1"/>
    <col min="8690" max="8690" width="0" style="1" hidden="1" customWidth="1"/>
    <col min="8691" max="8691" width="67.140625" style="1" customWidth="1"/>
    <col min="8692" max="8692" width="17.5703125" style="1" bestFit="1" customWidth="1"/>
    <col min="8693" max="8693" width="15.140625" style="1" customWidth="1"/>
    <col min="8694" max="8694" width="14.7109375" style="1" customWidth="1"/>
    <col min="8695" max="8695" width="16.28515625" style="1" customWidth="1"/>
    <col min="8696" max="8701" width="0" style="1" hidden="1" customWidth="1"/>
    <col min="8702" max="8713" width="17.7109375" style="1" customWidth="1"/>
    <col min="8714" max="8714" width="18.28515625" style="1" customWidth="1"/>
    <col min="8715" max="8719" width="15" style="1" customWidth="1"/>
    <col min="8720" max="8945" width="11.42578125" style="1"/>
    <col min="8946" max="8946" width="0" style="1" hidden="1" customWidth="1"/>
    <col min="8947" max="8947" width="67.140625" style="1" customWidth="1"/>
    <col min="8948" max="8948" width="17.5703125" style="1" bestFit="1" customWidth="1"/>
    <col min="8949" max="8949" width="15.140625" style="1" customWidth="1"/>
    <col min="8950" max="8950" width="14.7109375" style="1" customWidth="1"/>
    <col min="8951" max="8951" width="16.28515625" style="1" customWidth="1"/>
    <col min="8952" max="8957" width="0" style="1" hidden="1" customWidth="1"/>
    <col min="8958" max="8969" width="17.7109375" style="1" customWidth="1"/>
    <col min="8970" max="8970" width="18.28515625" style="1" customWidth="1"/>
    <col min="8971" max="8975" width="15" style="1" customWidth="1"/>
    <col min="8976" max="9201" width="11.42578125" style="1"/>
    <col min="9202" max="9202" width="0" style="1" hidden="1" customWidth="1"/>
    <col min="9203" max="9203" width="67.140625" style="1" customWidth="1"/>
    <col min="9204" max="9204" width="17.5703125" style="1" bestFit="1" customWidth="1"/>
    <col min="9205" max="9205" width="15.140625" style="1" customWidth="1"/>
    <col min="9206" max="9206" width="14.7109375" style="1" customWidth="1"/>
    <col min="9207" max="9207" width="16.28515625" style="1" customWidth="1"/>
    <col min="9208" max="9213" width="0" style="1" hidden="1" customWidth="1"/>
    <col min="9214" max="9225" width="17.7109375" style="1" customWidth="1"/>
    <col min="9226" max="9226" width="18.28515625" style="1" customWidth="1"/>
    <col min="9227" max="9231" width="15" style="1" customWidth="1"/>
    <col min="9232" max="9457" width="11.42578125" style="1"/>
    <col min="9458" max="9458" width="0" style="1" hidden="1" customWidth="1"/>
    <col min="9459" max="9459" width="67.140625" style="1" customWidth="1"/>
    <col min="9460" max="9460" width="17.5703125" style="1" bestFit="1" customWidth="1"/>
    <col min="9461" max="9461" width="15.140625" style="1" customWidth="1"/>
    <col min="9462" max="9462" width="14.7109375" style="1" customWidth="1"/>
    <col min="9463" max="9463" width="16.28515625" style="1" customWidth="1"/>
    <col min="9464" max="9469" width="0" style="1" hidden="1" customWidth="1"/>
    <col min="9470" max="9481" width="17.7109375" style="1" customWidth="1"/>
    <col min="9482" max="9482" width="18.28515625" style="1" customWidth="1"/>
    <col min="9483" max="9487" width="15" style="1" customWidth="1"/>
    <col min="9488" max="9713" width="11.42578125" style="1"/>
    <col min="9714" max="9714" width="0" style="1" hidden="1" customWidth="1"/>
    <col min="9715" max="9715" width="67.140625" style="1" customWidth="1"/>
    <col min="9716" max="9716" width="17.5703125" style="1" bestFit="1" customWidth="1"/>
    <col min="9717" max="9717" width="15.140625" style="1" customWidth="1"/>
    <col min="9718" max="9718" width="14.7109375" style="1" customWidth="1"/>
    <col min="9719" max="9719" width="16.28515625" style="1" customWidth="1"/>
    <col min="9720" max="9725" width="0" style="1" hidden="1" customWidth="1"/>
    <col min="9726" max="9737" width="17.7109375" style="1" customWidth="1"/>
    <col min="9738" max="9738" width="18.28515625" style="1" customWidth="1"/>
    <col min="9739" max="9743" width="15" style="1" customWidth="1"/>
    <col min="9744" max="9969" width="11.42578125" style="1"/>
    <col min="9970" max="9970" width="0" style="1" hidden="1" customWidth="1"/>
    <col min="9971" max="9971" width="67.140625" style="1" customWidth="1"/>
    <col min="9972" max="9972" width="17.5703125" style="1" bestFit="1" customWidth="1"/>
    <col min="9973" max="9973" width="15.140625" style="1" customWidth="1"/>
    <col min="9974" max="9974" width="14.7109375" style="1" customWidth="1"/>
    <col min="9975" max="9975" width="16.28515625" style="1" customWidth="1"/>
    <col min="9976" max="9981" width="0" style="1" hidden="1" customWidth="1"/>
    <col min="9982" max="9993" width="17.7109375" style="1" customWidth="1"/>
    <col min="9994" max="9994" width="18.28515625" style="1" customWidth="1"/>
    <col min="9995" max="9999" width="15" style="1" customWidth="1"/>
    <col min="10000" max="10225" width="11.42578125" style="1"/>
    <col min="10226" max="10226" width="0" style="1" hidden="1" customWidth="1"/>
    <col min="10227" max="10227" width="67.140625" style="1" customWidth="1"/>
    <col min="10228" max="10228" width="17.5703125" style="1" bestFit="1" customWidth="1"/>
    <col min="10229" max="10229" width="15.140625" style="1" customWidth="1"/>
    <col min="10230" max="10230" width="14.7109375" style="1" customWidth="1"/>
    <col min="10231" max="10231" width="16.28515625" style="1" customWidth="1"/>
    <col min="10232" max="10237" width="0" style="1" hidden="1" customWidth="1"/>
    <col min="10238" max="10249" width="17.7109375" style="1" customWidth="1"/>
    <col min="10250" max="10250" width="18.28515625" style="1" customWidth="1"/>
    <col min="10251" max="10255" width="15" style="1" customWidth="1"/>
    <col min="10256" max="10481" width="11.42578125" style="1"/>
    <col min="10482" max="10482" width="0" style="1" hidden="1" customWidth="1"/>
    <col min="10483" max="10483" width="67.140625" style="1" customWidth="1"/>
    <col min="10484" max="10484" width="17.5703125" style="1" bestFit="1" customWidth="1"/>
    <col min="10485" max="10485" width="15.140625" style="1" customWidth="1"/>
    <col min="10486" max="10486" width="14.7109375" style="1" customWidth="1"/>
    <col min="10487" max="10487" width="16.28515625" style="1" customWidth="1"/>
    <col min="10488" max="10493" width="0" style="1" hidden="1" customWidth="1"/>
    <col min="10494" max="10505" width="17.7109375" style="1" customWidth="1"/>
    <col min="10506" max="10506" width="18.28515625" style="1" customWidth="1"/>
    <col min="10507" max="10511" width="15" style="1" customWidth="1"/>
    <col min="10512" max="10737" width="11.42578125" style="1"/>
    <col min="10738" max="10738" width="0" style="1" hidden="1" customWidth="1"/>
    <col min="10739" max="10739" width="67.140625" style="1" customWidth="1"/>
    <col min="10740" max="10740" width="17.5703125" style="1" bestFit="1" customWidth="1"/>
    <col min="10741" max="10741" width="15.140625" style="1" customWidth="1"/>
    <col min="10742" max="10742" width="14.7109375" style="1" customWidth="1"/>
    <col min="10743" max="10743" width="16.28515625" style="1" customWidth="1"/>
    <col min="10744" max="10749" width="0" style="1" hidden="1" customWidth="1"/>
    <col min="10750" max="10761" width="17.7109375" style="1" customWidth="1"/>
    <col min="10762" max="10762" width="18.28515625" style="1" customWidth="1"/>
    <col min="10763" max="10767" width="15" style="1" customWidth="1"/>
    <col min="10768" max="10993" width="11.42578125" style="1"/>
    <col min="10994" max="10994" width="0" style="1" hidden="1" customWidth="1"/>
    <col min="10995" max="10995" width="67.140625" style="1" customWidth="1"/>
    <col min="10996" max="10996" width="17.5703125" style="1" bestFit="1" customWidth="1"/>
    <col min="10997" max="10997" width="15.140625" style="1" customWidth="1"/>
    <col min="10998" max="10998" width="14.7109375" style="1" customWidth="1"/>
    <col min="10999" max="10999" width="16.28515625" style="1" customWidth="1"/>
    <col min="11000" max="11005" width="0" style="1" hidden="1" customWidth="1"/>
    <col min="11006" max="11017" width="17.7109375" style="1" customWidth="1"/>
    <col min="11018" max="11018" width="18.28515625" style="1" customWidth="1"/>
    <col min="11019" max="11023" width="15" style="1" customWidth="1"/>
    <col min="11024" max="11249" width="11.42578125" style="1"/>
    <col min="11250" max="11250" width="0" style="1" hidden="1" customWidth="1"/>
    <col min="11251" max="11251" width="67.140625" style="1" customWidth="1"/>
    <col min="11252" max="11252" width="17.5703125" style="1" bestFit="1" customWidth="1"/>
    <col min="11253" max="11253" width="15.140625" style="1" customWidth="1"/>
    <col min="11254" max="11254" width="14.7109375" style="1" customWidth="1"/>
    <col min="11255" max="11255" width="16.28515625" style="1" customWidth="1"/>
    <col min="11256" max="11261" width="0" style="1" hidden="1" customWidth="1"/>
    <col min="11262" max="11273" width="17.7109375" style="1" customWidth="1"/>
    <col min="11274" max="11274" width="18.28515625" style="1" customWidth="1"/>
    <col min="11275" max="11279" width="15" style="1" customWidth="1"/>
    <col min="11280" max="11505" width="11.42578125" style="1"/>
    <col min="11506" max="11506" width="0" style="1" hidden="1" customWidth="1"/>
    <col min="11507" max="11507" width="67.140625" style="1" customWidth="1"/>
    <col min="11508" max="11508" width="17.5703125" style="1" bestFit="1" customWidth="1"/>
    <col min="11509" max="11509" width="15.140625" style="1" customWidth="1"/>
    <col min="11510" max="11510" width="14.7109375" style="1" customWidth="1"/>
    <col min="11511" max="11511" width="16.28515625" style="1" customWidth="1"/>
    <col min="11512" max="11517" width="0" style="1" hidden="1" customWidth="1"/>
    <col min="11518" max="11529" width="17.7109375" style="1" customWidth="1"/>
    <col min="11530" max="11530" width="18.28515625" style="1" customWidth="1"/>
    <col min="11531" max="11535" width="15" style="1" customWidth="1"/>
    <col min="11536" max="11761" width="11.42578125" style="1"/>
    <col min="11762" max="11762" width="0" style="1" hidden="1" customWidth="1"/>
    <col min="11763" max="11763" width="67.140625" style="1" customWidth="1"/>
    <col min="11764" max="11764" width="17.5703125" style="1" bestFit="1" customWidth="1"/>
    <col min="11765" max="11765" width="15.140625" style="1" customWidth="1"/>
    <col min="11766" max="11766" width="14.7109375" style="1" customWidth="1"/>
    <col min="11767" max="11767" width="16.28515625" style="1" customWidth="1"/>
    <col min="11768" max="11773" width="0" style="1" hidden="1" customWidth="1"/>
    <col min="11774" max="11785" width="17.7109375" style="1" customWidth="1"/>
    <col min="11786" max="11786" width="18.28515625" style="1" customWidth="1"/>
    <col min="11787" max="11791" width="15" style="1" customWidth="1"/>
    <col min="11792" max="12017" width="11.42578125" style="1"/>
    <col min="12018" max="12018" width="0" style="1" hidden="1" customWidth="1"/>
    <col min="12019" max="12019" width="67.140625" style="1" customWidth="1"/>
    <col min="12020" max="12020" width="17.5703125" style="1" bestFit="1" customWidth="1"/>
    <col min="12021" max="12021" width="15.140625" style="1" customWidth="1"/>
    <col min="12022" max="12022" width="14.7109375" style="1" customWidth="1"/>
    <col min="12023" max="12023" width="16.28515625" style="1" customWidth="1"/>
    <col min="12024" max="12029" width="0" style="1" hidden="1" customWidth="1"/>
    <col min="12030" max="12041" width="17.7109375" style="1" customWidth="1"/>
    <col min="12042" max="12042" width="18.28515625" style="1" customWidth="1"/>
    <col min="12043" max="12047" width="15" style="1" customWidth="1"/>
    <col min="12048" max="12273" width="11.42578125" style="1"/>
    <col min="12274" max="12274" width="0" style="1" hidden="1" customWidth="1"/>
    <col min="12275" max="12275" width="67.140625" style="1" customWidth="1"/>
    <col min="12276" max="12276" width="17.5703125" style="1" bestFit="1" customWidth="1"/>
    <col min="12277" max="12277" width="15.140625" style="1" customWidth="1"/>
    <col min="12278" max="12278" width="14.7109375" style="1" customWidth="1"/>
    <col min="12279" max="12279" width="16.28515625" style="1" customWidth="1"/>
    <col min="12280" max="12285" width="0" style="1" hidden="1" customWidth="1"/>
    <col min="12286" max="12297" width="17.7109375" style="1" customWidth="1"/>
    <col min="12298" max="12298" width="18.28515625" style="1" customWidth="1"/>
    <col min="12299" max="12303" width="15" style="1" customWidth="1"/>
    <col min="12304" max="12529" width="11.42578125" style="1"/>
    <col min="12530" max="12530" width="0" style="1" hidden="1" customWidth="1"/>
    <col min="12531" max="12531" width="67.140625" style="1" customWidth="1"/>
    <col min="12532" max="12532" width="17.5703125" style="1" bestFit="1" customWidth="1"/>
    <col min="12533" max="12533" width="15.140625" style="1" customWidth="1"/>
    <col min="12534" max="12534" width="14.7109375" style="1" customWidth="1"/>
    <col min="12535" max="12535" width="16.28515625" style="1" customWidth="1"/>
    <col min="12536" max="12541" width="0" style="1" hidden="1" customWidth="1"/>
    <col min="12542" max="12553" width="17.7109375" style="1" customWidth="1"/>
    <col min="12554" max="12554" width="18.28515625" style="1" customWidth="1"/>
    <col min="12555" max="12559" width="15" style="1" customWidth="1"/>
    <col min="12560" max="12785" width="11.42578125" style="1"/>
    <col min="12786" max="12786" width="0" style="1" hidden="1" customWidth="1"/>
    <col min="12787" max="12787" width="67.140625" style="1" customWidth="1"/>
    <col min="12788" max="12788" width="17.5703125" style="1" bestFit="1" customWidth="1"/>
    <col min="12789" max="12789" width="15.140625" style="1" customWidth="1"/>
    <col min="12790" max="12790" width="14.7109375" style="1" customWidth="1"/>
    <col min="12791" max="12791" width="16.28515625" style="1" customWidth="1"/>
    <col min="12792" max="12797" width="0" style="1" hidden="1" customWidth="1"/>
    <col min="12798" max="12809" width="17.7109375" style="1" customWidth="1"/>
    <col min="12810" max="12810" width="18.28515625" style="1" customWidth="1"/>
    <col min="12811" max="12815" width="15" style="1" customWidth="1"/>
    <col min="12816" max="13041" width="11.42578125" style="1"/>
    <col min="13042" max="13042" width="0" style="1" hidden="1" customWidth="1"/>
    <col min="13043" max="13043" width="67.140625" style="1" customWidth="1"/>
    <col min="13044" max="13044" width="17.5703125" style="1" bestFit="1" customWidth="1"/>
    <col min="13045" max="13045" width="15.140625" style="1" customWidth="1"/>
    <col min="13046" max="13046" width="14.7109375" style="1" customWidth="1"/>
    <col min="13047" max="13047" width="16.28515625" style="1" customWidth="1"/>
    <col min="13048" max="13053" width="0" style="1" hidden="1" customWidth="1"/>
    <col min="13054" max="13065" width="17.7109375" style="1" customWidth="1"/>
    <col min="13066" max="13066" width="18.28515625" style="1" customWidth="1"/>
    <col min="13067" max="13071" width="15" style="1" customWidth="1"/>
    <col min="13072" max="13297" width="11.42578125" style="1"/>
    <col min="13298" max="13298" width="0" style="1" hidden="1" customWidth="1"/>
    <col min="13299" max="13299" width="67.140625" style="1" customWidth="1"/>
    <col min="13300" max="13300" width="17.5703125" style="1" bestFit="1" customWidth="1"/>
    <col min="13301" max="13301" width="15.140625" style="1" customWidth="1"/>
    <col min="13302" max="13302" width="14.7109375" style="1" customWidth="1"/>
    <col min="13303" max="13303" width="16.28515625" style="1" customWidth="1"/>
    <col min="13304" max="13309" width="0" style="1" hidden="1" customWidth="1"/>
    <col min="13310" max="13321" width="17.7109375" style="1" customWidth="1"/>
    <col min="13322" max="13322" width="18.28515625" style="1" customWidth="1"/>
    <col min="13323" max="13327" width="15" style="1" customWidth="1"/>
    <col min="13328" max="13553" width="11.42578125" style="1"/>
    <col min="13554" max="13554" width="0" style="1" hidden="1" customWidth="1"/>
    <col min="13555" max="13555" width="67.140625" style="1" customWidth="1"/>
    <col min="13556" max="13556" width="17.5703125" style="1" bestFit="1" customWidth="1"/>
    <col min="13557" max="13557" width="15.140625" style="1" customWidth="1"/>
    <col min="13558" max="13558" width="14.7109375" style="1" customWidth="1"/>
    <col min="13559" max="13559" width="16.28515625" style="1" customWidth="1"/>
    <col min="13560" max="13565" width="0" style="1" hidden="1" customWidth="1"/>
    <col min="13566" max="13577" width="17.7109375" style="1" customWidth="1"/>
    <col min="13578" max="13578" width="18.28515625" style="1" customWidth="1"/>
    <col min="13579" max="13583" width="15" style="1" customWidth="1"/>
    <col min="13584" max="13809" width="11.42578125" style="1"/>
    <col min="13810" max="13810" width="0" style="1" hidden="1" customWidth="1"/>
    <col min="13811" max="13811" width="67.140625" style="1" customWidth="1"/>
    <col min="13812" max="13812" width="17.5703125" style="1" bestFit="1" customWidth="1"/>
    <col min="13813" max="13813" width="15.140625" style="1" customWidth="1"/>
    <col min="13814" max="13814" width="14.7109375" style="1" customWidth="1"/>
    <col min="13815" max="13815" width="16.28515625" style="1" customWidth="1"/>
    <col min="13816" max="13821" width="0" style="1" hidden="1" customWidth="1"/>
    <col min="13822" max="13833" width="17.7109375" style="1" customWidth="1"/>
    <col min="13834" max="13834" width="18.28515625" style="1" customWidth="1"/>
    <col min="13835" max="13839" width="15" style="1" customWidth="1"/>
    <col min="13840" max="14065" width="11.42578125" style="1"/>
    <col min="14066" max="14066" width="0" style="1" hidden="1" customWidth="1"/>
    <col min="14067" max="14067" width="67.140625" style="1" customWidth="1"/>
    <col min="14068" max="14068" width="17.5703125" style="1" bestFit="1" customWidth="1"/>
    <col min="14069" max="14069" width="15.140625" style="1" customWidth="1"/>
    <col min="14070" max="14070" width="14.7109375" style="1" customWidth="1"/>
    <col min="14071" max="14071" width="16.28515625" style="1" customWidth="1"/>
    <col min="14072" max="14077" width="0" style="1" hidden="1" customWidth="1"/>
    <col min="14078" max="14089" width="17.7109375" style="1" customWidth="1"/>
    <col min="14090" max="14090" width="18.28515625" style="1" customWidth="1"/>
    <col min="14091" max="14095" width="15" style="1" customWidth="1"/>
    <col min="14096" max="14321" width="11.42578125" style="1"/>
    <col min="14322" max="14322" width="0" style="1" hidden="1" customWidth="1"/>
    <col min="14323" max="14323" width="67.140625" style="1" customWidth="1"/>
    <col min="14324" max="14324" width="17.5703125" style="1" bestFit="1" customWidth="1"/>
    <col min="14325" max="14325" width="15.140625" style="1" customWidth="1"/>
    <col min="14326" max="14326" width="14.7109375" style="1" customWidth="1"/>
    <col min="14327" max="14327" width="16.28515625" style="1" customWidth="1"/>
    <col min="14328" max="14333" width="0" style="1" hidden="1" customWidth="1"/>
    <col min="14334" max="14345" width="17.7109375" style="1" customWidth="1"/>
    <col min="14346" max="14346" width="18.28515625" style="1" customWidth="1"/>
    <col min="14347" max="14351" width="15" style="1" customWidth="1"/>
    <col min="14352" max="14577" width="11.42578125" style="1"/>
    <col min="14578" max="14578" width="0" style="1" hidden="1" customWidth="1"/>
    <col min="14579" max="14579" width="67.140625" style="1" customWidth="1"/>
    <col min="14580" max="14580" width="17.5703125" style="1" bestFit="1" customWidth="1"/>
    <col min="14581" max="14581" width="15.140625" style="1" customWidth="1"/>
    <col min="14582" max="14582" width="14.7109375" style="1" customWidth="1"/>
    <col min="14583" max="14583" width="16.28515625" style="1" customWidth="1"/>
    <col min="14584" max="14589" width="0" style="1" hidden="1" customWidth="1"/>
    <col min="14590" max="14601" width="17.7109375" style="1" customWidth="1"/>
    <col min="14602" max="14602" width="18.28515625" style="1" customWidth="1"/>
    <col min="14603" max="14607" width="15" style="1" customWidth="1"/>
    <col min="14608" max="14833" width="11.42578125" style="1"/>
    <col min="14834" max="14834" width="0" style="1" hidden="1" customWidth="1"/>
    <col min="14835" max="14835" width="67.140625" style="1" customWidth="1"/>
    <col min="14836" max="14836" width="17.5703125" style="1" bestFit="1" customWidth="1"/>
    <col min="14837" max="14837" width="15.140625" style="1" customWidth="1"/>
    <col min="14838" max="14838" width="14.7109375" style="1" customWidth="1"/>
    <col min="14839" max="14839" width="16.28515625" style="1" customWidth="1"/>
    <col min="14840" max="14845" width="0" style="1" hidden="1" customWidth="1"/>
    <col min="14846" max="14857" width="17.7109375" style="1" customWidth="1"/>
    <col min="14858" max="14858" width="18.28515625" style="1" customWidth="1"/>
    <col min="14859" max="14863" width="15" style="1" customWidth="1"/>
    <col min="14864" max="15089" width="11.42578125" style="1"/>
    <col min="15090" max="15090" width="0" style="1" hidden="1" customWidth="1"/>
    <col min="15091" max="15091" width="67.140625" style="1" customWidth="1"/>
    <col min="15092" max="15092" width="17.5703125" style="1" bestFit="1" customWidth="1"/>
    <col min="15093" max="15093" width="15.140625" style="1" customWidth="1"/>
    <col min="15094" max="15094" width="14.7109375" style="1" customWidth="1"/>
    <col min="15095" max="15095" width="16.28515625" style="1" customWidth="1"/>
    <col min="15096" max="15101" width="0" style="1" hidden="1" customWidth="1"/>
    <col min="15102" max="15113" width="17.7109375" style="1" customWidth="1"/>
    <col min="15114" max="15114" width="18.28515625" style="1" customWidth="1"/>
    <col min="15115" max="15119" width="15" style="1" customWidth="1"/>
    <col min="15120" max="15345" width="11.42578125" style="1"/>
    <col min="15346" max="15346" width="0" style="1" hidden="1" customWidth="1"/>
    <col min="15347" max="15347" width="67.140625" style="1" customWidth="1"/>
    <col min="15348" max="15348" width="17.5703125" style="1" bestFit="1" customWidth="1"/>
    <col min="15349" max="15349" width="15.140625" style="1" customWidth="1"/>
    <col min="15350" max="15350" width="14.7109375" style="1" customWidth="1"/>
    <col min="15351" max="15351" width="16.28515625" style="1" customWidth="1"/>
    <col min="15352" max="15357" width="0" style="1" hidden="1" customWidth="1"/>
    <col min="15358" max="15369" width="17.7109375" style="1" customWidth="1"/>
    <col min="15370" max="15370" width="18.28515625" style="1" customWidth="1"/>
    <col min="15371" max="15375" width="15" style="1" customWidth="1"/>
    <col min="15376" max="15601" width="11.42578125" style="1"/>
    <col min="15602" max="15602" width="0" style="1" hidden="1" customWidth="1"/>
    <col min="15603" max="15603" width="67.140625" style="1" customWidth="1"/>
    <col min="15604" max="15604" width="17.5703125" style="1" bestFit="1" customWidth="1"/>
    <col min="15605" max="15605" width="15.140625" style="1" customWidth="1"/>
    <col min="15606" max="15606" width="14.7109375" style="1" customWidth="1"/>
    <col min="15607" max="15607" width="16.28515625" style="1" customWidth="1"/>
    <col min="15608" max="15613" width="0" style="1" hidden="1" customWidth="1"/>
    <col min="15614" max="15625" width="17.7109375" style="1" customWidth="1"/>
    <col min="15626" max="15626" width="18.28515625" style="1" customWidth="1"/>
    <col min="15627" max="15631" width="15" style="1" customWidth="1"/>
    <col min="15632" max="15857" width="11.42578125" style="1"/>
    <col min="15858" max="15858" width="0" style="1" hidden="1" customWidth="1"/>
    <col min="15859" max="15859" width="67.140625" style="1" customWidth="1"/>
    <col min="15860" max="15860" width="17.5703125" style="1" bestFit="1" customWidth="1"/>
    <col min="15861" max="15861" width="15.140625" style="1" customWidth="1"/>
    <col min="15862" max="15862" width="14.7109375" style="1" customWidth="1"/>
    <col min="15863" max="15863" width="16.28515625" style="1" customWidth="1"/>
    <col min="15864" max="15869" width="0" style="1" hidden="1" customWidth="1"/>
    <col min="15870" max="15881" width="17.7109375" style="1" customWidth="1"/>
    <col min="15882" max="15882" width="18.28515625" style="1" customWidth="1"/>
    <col min="15883" max="15887" width="15" style="1" customWidth="1"/>
    <col min="15888" max="16113" width="11.42578125" style="1"/>
    <col min="16114" max="16114" width="0" style="1" hidden="1" customWidth="1"/>
    <col min="16115" max="16115" width="67.140625" style="1" customWidth="1"/>
    <col min="16116" max="16116" width="17.5703125" style="1" bestFit="1" customWidth="1"/>
    <col min="16117" max="16117" width="15.140625" style="1" customWidth="1"/>
    <col min="16118" max="16118" width="14.7109375" style="1" customWidth="1"/>
    <col min="16119" max="16119" width="16.28515625" style="1" customWidth="1"/>
    <col min="16120" max="16125" width="0" style="1" hidden="1" customWidth="1"/>
    <col min="16126" max="16137" width="17.7109375" style="1" customWidth="1"/>
    <col min="16138" max="16138" width="18.28515625" style="1" customWidth="1"/>
    <col min="16139" max="16143" width="15" style="1" customWidth="1"/>
    <col min="16144" max="16384" width="11.42578125" style="1"/>
  </cols>
  <sheetData>
    <row r="1" spans="1:15" ht="15" x14ac:dyDescent="0.25">
      <c r="A1" s="40"/>
      <c r="B1" s="50" t="s">
        <v>0</v>
      </c>
      <c r="C1" s="51"/>
      <c r="D1" s="51"/>
      <c r="E1" s="51"/>
      <c r="F1" s="51"/>
      <c r="G1" s="51"/>
      <c r="H1" s="51"/>
      <c r="I1" s="51"/>
      <c r="J1" s="51"/>
      <c r="K1" s="31"/>
      <c r="L1" s="31"/>
      <c r="M1" s="31"/>
      <c r="O1" s="31"/>
    </row>
    <row r="2" spans="1:15" ht="15.75" thickBot="1" x14ac:dyDescent="0.3">
      <c r="A2" s="41"/>
      <c r="B2" s="52" t="s">
        <v>127</v>
      </c>
      <c r="C2" s="53"/>
      <c r="D2" s="53"/>
      <c r="E2" s="53"/>
      <c r="F2" s="53"/>
      <c r="G2" s="53"/>
      <c r="H2" s="53"/>
      <c r="I2" s="53"/>
      <c r="J2" s="53"/>
      <c r="K2" s="39"/>
      <c r="L2" s="39"/>
      <c r="M2" s="39"/>
      <c r="O2" s="39"/>
    </row>
    <row r="3" spans="1:15" ht="15.75" thickBot="1" x14ac:dyDescent="0.3">
      <c r="A3" s="42"/>
      <c r="B3" s="54" t="s">
        <v>128</v>
      </c>
      <c r="C3" s="55"/>
      <c r="D3" s="55"/>
      <c r="E3" s="55"/>
      <c r="F3" s="55"/>
      <c r="G3" s="55"/>
      <c r="H3" s="55"/>
      <c r="I3" s="55"/>
      <c r="J3" s="55"/>
      <c r="K3" s="39"/>
      <c r="L3" s="39"/>
      <c r="M3" s="39"/>
      <c r="O3" s="39"/>
    </row>
    <row r="4" spans="1:15" s="2" customFormat="1" ht="15" customHeight="1" thickBot="1" x14ac:dyDescent="0.25">
      <c r="A4" s="45" t="s">
        <v>1</v>
      </c>
      <c r="B4" s="46" t="s">
        <v>2</v>
      </c>
      <c r="C4" s="48" t="s">
        <v>126</v>
      </c>
      <c r="D4" s="48"/>
      <c r="E4" s="48"/>
      <c r="F4" s="48"/>
      <c r="G4" s="49" t="s">
        <v>3</v>
      </c>
      <c r="H4" s="49" t="s">
        <v>4</v>
      </c>
      <c r="I4" s="49" t="s">
        <v>5</v>
      </c>
      <c r="J4" s="49" t="s">
        <v>6</v>
      </c>
      <c r="K4" s="37"/>
      <c r="L4" s="37"/>
      <c r="M4" s="37"/>
      <c r="O4" s="37"/>
    </row>
    <row r="5" spans="1:15" s="2" customFormat="1" ht="12" customHeight="1" thickBot="1" x14ac:dyDescent="0.25">
      <c r="A5" s="44"/>
      <c r="B5" s="46"/>
      <c r="C5" s="56" t="s">
        <v>136</v>
      </c>
      <c r="D5" s="56" t="s">
        <v>7</v>
      </c>
      <c r="E5" s="56" t="s">
        <v>8</v>
      </c>
      <c r="F5" s="56" t="s">
        <v>9</v>
      </c>
      <c r="G5" s="46"/>
      <c r="H5" s="46"/>
      <c r="I5" s="46"/>
      <c r="J5" s="46"/>
      <c r="K5" s="3"/>
      <c r="L5" s="3"/>
      <c r="M5" s="3"/>
      <c r="O5" s="3"/>
    </row>
    <row r="6" spans="1:15" s="2" customFormat="1" ht="21" customHeight="1" thickBot="1" x14ac:dyDescent="0.25">
      <c r="A6" s="44"/>
      <c r="B6" s="46"/>
      <c r="C6" s="56"/>
      <c r="D6" s="56"/>
      <c r="E6" s="56"/>
      <c r="F6" s="56"/>
      <c r="G6" s="46"/>
      <c r="H6" s="46"/>
      <c r="I6" s="46"/>
      <c r="J6" s="46"/>
      <c r="K6" s="25" t="s">
        <v>10</v>
      </c>
      <c r="L6" s="25" t="s">
        <v>11</v>
      </c>
      <c r="M6" s="25" t="s">
        <v>12</v>
      </c>
      <c r="O6" s="36" t="s">
        <v>123</v>
      </c>
    </row>
    <row r="7" spans="1:15" s="2" customFormat="1" ht="28.5" customHeight="1" thickBot="1" x14ac:dyDescent="0.25">
      <c r="A7" s="44"/>
      <c r="B7" s="47"/>
      <c r="C7" s="56"/>
      <c r="D7" s="56"/>
      <c r="E7" s="56"/>
      <c r="F7" s="56"/>
      <c r="G7" s="47"/>
      <c r="H7" s="47"/>
      <c r="I7" s="47"/>
      <c r="J7" s="47"/>
      <c r="K7" s="4"/>
      <c r="L7" s="4"/>
      <c r="M7" s="4"/>
      <c r="O7" s="4"/>
    </row>
    <row r="8" spans="1:15" s="12" customFormat="1" x14ac:dyDescent="0.2">
      <c r="A8" s="5" t="s">
        <v>61</v>
      </c>
      <c r="B8" s="6" t="s">
        <v>13</v>
      </c>
      <c r="C8" s="7">
        <v>3357414</v>
      </c>
      <c r="D8" s="8">
        <v>59958.21</v>
      </c>
      <c r="E8" s="8"/>
      <c r="F8" s="9">
        <f>C8+D8-E8</f>
        <v>3417372.21</v>
      </c>
      <c r="G8" s="10">
        <f>+$O8</f>
        <v>3302068.25</v>
      </c>
      <c r="H8" s="10">
        <f>+$O8</f>
        <v>3302068.25</v>
      </c>
      <c r="I8" s="10">
        <f>+$O8</f>
        <v>3302068.25</v>
      </c>
      <c r="J8" s="10">
        <f>+$O8</f>
        <v>3302068.25</v>
      </c>
      <c r="K8" s="7">
        <f>+VLOOKUP($A8,[1]OCT!$A$9:$H354,7,0)</f>
        <v>2712627.56</v>
      </c>
      <c r="L8" s="7">
        <f>+VLOOKUP($A8,[1]NOV!$A$9:$H386,7,0)</f>
        <v>3001824.09</v>
      </c>
      <c r="M8" s="7">
        <f>+VLOOKUP($A8,[1]DIC!$A$9:$H393,7,0)</f>
        <v>3302068.25</v>
      </c>
      <c r="N8" s="11"/>
      <c r="O8" s="7">
        <f>+M8</f>
        <v>3302068.25</v>
      </c>
    </row>
    <row r="9" spans="1:15" s="14" customFormat="1" x14ac:dyDescent="0.2">
      <c r="A9" s="5" t="s">
        <v>62</v>
      </c>
      <c r="B9" s="6" t="s">
        <v>14</v>
      </c>
      <c r="C9" s="7">
        <v>3367034</v>
      </c>
      <c r="D9" s="8">
        <v>79556.59</v>
      </c>
      <c r="E9" s="8"/>
      <c r="F9" s="9">
        <f t="shared" ref="F9:F68" si="0">C9+D9-E9</f>
        <v>3446590.59</v>
      </c>
      <c r="G9" s="10">
        <f t="shared" ref="G9:J71" si="1">+$O9</f>
        <v>2865120.46</v>
      </c>
      <c r="H9" s="10">
        <f t="shared" si="1"/>
        <v>2865120.46</v>
      </c>
      <c r="I9" s="10">
        <f t="shared" si="1"/>
        <v>2865120.46</v>
      </c>
      <c r="J9" s="10">
        <f t="shared" si="1"/>
        <v>2865120.46</v>
      </c>
      <c r="K9" s="7">
        <f>+VLOOKUP($A9,[1]OCT!$A$9:$H355,7,0)</f>
        <v>2464776.7599999998</v>
      </c>
      <c r="L9" s="7">
        <f>+VLOOKUP($A9,[1]NOV!$A$9:$H387,7,0)</f>
        <v>2648951.4300000002</v>
      </c>
      <c r="M9" s="7">
        <f>+VLOOKUP($A9,[1]DIC!$A$9:$H394,7,0)</f>
        <v>2865120.46</v>
      </c>
      <c r="N9" s="13"/>
      <c r="O9" s="7">
        <f>+M9</f>
        <v>2865120.46</v>
      </c>
    </row>
    <row r="10" spans="1:15" s="14" customFormat="1" x14ac:dyDescent="0.2">
      <c r="A10" s="5" t="s">
        <v>63</v>
      </c>
      <c r="B10" s="6" t="s">
        <v>15</v>
      </c>
      <c r="C10" s="7">
        <v>186523</v>
      </c>
      <c r="D10" s="8">
        <v>3331.01</v>
      </c>
      <c r="E10" s="8"/>
      <c r="F10" s="9">
        <f t="shared" si="0"/>
        <v>189854.01</v>
      </c>
      <c r="G10" s="10">
        <f t="shared" si="1"/>
        <v>163353.07</v>
      </c>
      <c r="H10" s="10">
        <f t="shared" si="1"/>
        <v>163353.07</v>
      </c>
      <c r="I10" s="10">
        <f t="shared" si="1"/>
        <v>163353.07</v>
      </c>
      <c r="J10" s="10">
        <f t="shared" si="1"/>
        <v>163353.07</v>
      </c>
      <c r="K10" s="7">
        <f>+VLOOKUP($A10,[1]OCT!$A$9:$H356,7,0)</f>
        <v>152940.51999999999</v>
      </c>
      <c r="L10" s="7">
        <f>+VLOOKUP($A10,[1]NOV!$A$9:$H388,7,0)</f>
        <v>152940.51999999999</v>
      </c>
      <c r="M10" s="7">
        <f>+VLOOKUP($A10,[1]DIC!$A$9:$H395,7,0)</f>
        <v>163353.07</v>
      </c>
      <c r="N10" s="13"/>
      <c r="O10" s="7">
        <f>+M10</f>
        <v>163353.07</v>
      </c>
    </row>
    <row r="11" spans="1:15" s="14" customFormat="1" x14ac:dyDescent="0.2">
      <c r="A11" s="5" t="s">
        <v>64</v>
      </c>
      <c r="B11" s="6" t="s">
        <v>16</v>
      </c>
      <c r="C11" s="7">
        <v>404880.41</v>
      </c>
      <c r="D11" s="8"/>
      <c r="E11" s="8"/>
      <c r="F11" s="9">
        <f t="shared" si="0"/>
        <v>404880.41</v>
      </c>
      <c r="G11" s="10">
        <f t="shared" si="1"/>
        <v>374139.04</v>
      </c>
      <c r="H11" s="10">
        <f t="shared" si="1"/>
        <v>374139.04</v>
      </c>
      <c r="I11" s="10">
        <f t="shared" si="1"/>
        <v>374139.04</v>
      </c>
      <c r="J11" s="10">
        <f t="shared" si="1"/>
        <v>374139.04</v>
      </c>
      <c r="K11" s="7">
        <f>+VLOOKUP($A11,[1]OCT!$A$9:$H357,7,0)</f>
        <v>312674.5</v>
      </c>
      <c r="L11" s="7">
        <f>+VLOOKUP($A11,[1]NOV!$A$9:$H389,7,0)</f>
        <v>312674.5</v>
      </c>
      <c r="M11" s="7">
        <f>+VLOOKUP($A11,[1]DIC!$A$9:$H396,7,0)</f>
        <v>374139.04</v>
      </c>
      <c r="N11" s="13"/>
      <c r="O11" s="7">
        <f>+M11</f>
        <v>374139.04</v>
      </c>
    </row>
    <row r="12" spans="1:15" s="14" customFormat="1" x14ac:dyDescent="0.2">
      <c r="A12" s="5" t="s">
        <v>65</v>
      </c>
      <c r="B12" s="6" t="s">
        <v>17</v>
      </c>
      <c r="C12" s="7">
        <v>454551.88</v>
      </c>
      <c r="D12" s="8"/>
      <c r="E12" s="8"/>
      <c r="F12" s="9">
        <f t="shared" si="0"/>
        <v>454551.88</v>
      </c>
      <c r="G12" s="10">
        <f t="shared" si="1"/>
        <v>98133.82</v>
      </c>
      <c r="H12" s="10">
        <f t="shared" si="1"/>
        <v>98133.82</v>
      </c>
      <c r="I12" s="10">
        <f t="shared" si="1"/>
        <v>98133.82</v>
      </c>
      <c r="J12" s="10">
        <f t="shared" si="1"/>
        <v>98133.82</v>
      </c>
      <c r="K12" s="7">
        <f>+VLOOKUP($A12,[1]OCT!$A$9:$H358,7,0)</f>
        <v>84195.75</v>
      </c>
      <c r="L12" s="7">
        <f>+VLOOKUP($A12,[1]NOV!$A$9:$H390,7,0)</f>
        <v>96104.74</v>
      </c>
      <c r="M12" s="7">
        <f>+VLOOKUP($A12,[1]DIC!$A$9:$H397,7,0)</f>
        <v>98133.82</v>
      </c>
      <c r="N12" s="13"/>
      <c r="O12" s="7">
        <f>+M12</f>
        <v>98133.82</v>
      </c>
    </row>
    <row r="13" spans="1:15" s="14" customFormat="1" x14ac:dyDescent="0.2">
      <c r="A13" s="15" t="s">
        <v>66</v>
      </c>
      <c r="B13" s="6" t="s">
        <v>18</v>
      </c>
      <c r="C13" s="7">
        <v>592967.03</v>
      </c>
      <c r="D13" s="8"/>
      <c r="E13" s="8"/>
      <c r="F13" s="9">
        <f t="shared" si="0"/>
        <v>592967.03</v>
      </c>
      <c r="G13" s="10">
        <f t="shared" si="1"/>
        <v>557292.47</v>
      </c>
      <c r="H13" s="10">
        <f t="shared" si="1"/>
        <v>557292.47</v>
      </c>
      <c r="I13" s="10">
        <f t="shared" si="1"/>
        <v>557292.47</v>
      </c>
      <c r="J13" s="10">
        <f t="shared" si="1"/>
        <v>557292.47</v>
      </c>
      <c r="K13" s="7">
        <f>+VLOOKUP($A13,[1]OCT!$A$9:$H359,7,0)</f>
        <v>433947.36</v>
      </c>
      <c r="L13" s="7">
        <f>+VLOOKUP($A13,[1]NOV!$A$9:$H391,7,0)</f>
        <v>481350.29</v>
      </c>
      <c r="M13" s="7">
        <f>+VLOOKUP($A13,[1]DIC!$A$9:$H398,7,0)</f>
        <v>557292.47</v>
      </c>
      <c r="N13" s="13"/>
      <c r="O13" s="7">
        <f>+M13</f>
        <v>557292.47</v>
      </c>
    </row>
    <row r="14" spans="1:15" s="14" customFormat="1" x14ac:dyDescent="0.2">
      <c r="A14" s="5" t="s">
        <v>67</v>
      </c>
      <c r="B14" s="6" t="s">
        <v>19</v>
      </c>
      <c r="C14" s="7">
        <v>10400</v>
      </c>
      <c r="D14" s="8">
        <v>31040.37</v>
      </c>
      <c r="E14" s="8"/>
      <c r="F14" s="9">
        <f t="shared" si="0"/>
        <v>41440.369999999995</v>
      </c>
      <c r="G14" s="10">
        <f t="shared" si="1"/>
        <v>29760.34</v>
      </c>
      <c r="H14" s="10">
        <f t="shared" si="1"/>
        <v>29760.34</v>
      </c>
      <c r="I14" s="10">
        <f t="shared" si="1"/>
        <v>29760.34</v>
      </c>
      <c r="J14" s="10">
        <f t="shared" si="1"/>
        <v>29760.34</v>
      </c>
      <c r="K14" s="7">
        <f>+VLOOKUP($A14,[1]OCT!$A$9:$H360,7,0)</f>
        <v>33218.730000000003</v>
      </c>
      <c r="L14" s="7">
        <f>+VLOOKUP($A14,[1]NOV!$A$9:$H392,7,0)</f>
        <v>26939.02</v>
      </c>
      <c r="M14" s="7">
        <f>+VLOOKUP($A14,[1]DIC!$A$9:$H399,7,0)</f>
        <v>29760.34</v>
      </c>
      <c r="N14" s="13"/>
      <c r="O14" s="7">
        <f>+M14</f>
        <v>29760.34</v>
      </c>
    </row>
    <row r="15" spans="1:15" s="14" customFormat="1" x14ac:dyDescent="0.2">
      <c r="A15" s="5" t="s">
        <v>99</v>
      </c>
      <c r="B15" s="6" t="s">
        <v>20</v>
      </c>
      <c r="C15" s="7">
        <v>120859.80899999999</v>
      </c>
      <c r="D15" s="8"/>
      <c r="E15" s="8">
        <v>50000</v>
      </c>
      <c r="F15" s="9">
        <f t="shared" si="0"/>
        <v>70859.808999999994</v>
      </c>
      <c r="G15" s="10">
        <f t="shared" si="1"/>
        <v>20143.28</v>
      </c>
      <c r="H15" s="10">
        <f t="shared" si="1"/>
        <v>20143.28</v>
      </c>
      <c r="I15" s="10">
        <f t="shared" si="1"/>
        <v>20143.28</v>
      </c>
      <c r="J15" s="10">
        <f t="shared" si="1"/>
        <v>20143.28</v>
      </c>
      <c r="K15" s="7">
        <f>+VLOOKUP($A15,[1]OCT!$A$9:$H361,7,0)</f>
        <v>20143.28</v>
      </c>
      <c r="L15" s="7">
        <f>+VLOOKUP($A15,[1]NOV!$A$9:$H393,7,0)</f>
        <v>20143.28</v>
      </c>
      <c r="M15" s="7">
        <f>+VLOOKUP($A15,[1]DIC!$A$9:$H400,7,0)</f>
        <v>20143.28</v>
      </c>
      <c r="N15" s="13"/>
      <c r="O15" s="7">
        <f>+M15</f>
        <v>20143.28</v>
      </c>
    </row>
    <row r="16" spans="1:15" s="14" customFormat="1" x14ac:dyDescent="0.2">
      <c r="A16" s="5" t="s">
        <v>68</v>
      </c>
      <c r="B16" s="6" t="s">
        <v>21</v>
      </c>
      <c r="C16" s="7">
        <v>270307</v>
      </c>
      <c r="D16" s="8"/>
      <c r="E16" s="8"/>
      <c r="F16" s="9">
        <f t="shared" si="0"/>
        <v>270307</v>
      </c>
      <c r="G16" s="10">
        <f t="shared" si="1"/>
        <v>249832.65999999997</v>
      </c>
      <c r="H16" s="10">
        <f t="shared" si="1"/>
        <v>249832.65999999997</v>
      </c>
      <c r="I16" s="10">
        <f t="shared" si="1"/>
        <v>249832.65999999997</v>
      </c>
      <c r="J16" s="10">
        <f t="shared" si="1"/>
        <v>249832.65999999997</v>
      </c>
      <c r="K16" s="7">
        <f>+VLOOKUP($A16,[1]OCT!$A$9:$H362,7,0)</f>
        <v>154352.28</v>
      </c>
      <c r="L16" s="7">
        <f>+VLOOKUP($A16,[1]NOV!$A$9:$H394,7,0)</f>
        <v>204154.23999999999</v>
      </c>
      <c r="M16" s="7">
        <f>+VLOOKUP($A16,[1]DIC!$A$9:$H401,7,0)</f>
        <v>220070.8</v>
      </c>
      <c r="N16" s="13"/>
      <c r="O16" s="7">
        <f>+SUM(M16:M18)</f>
        <v>249832.65999999997</v>
      </c>
    </row>
    <row r="17" spans="1:15" s="14" customFormat="1" x14ac:dyDescent="0.2">
      <c r="A17" s="28" t="s">
        <v>120</v>
      </c>
      <c r="B17" s="28" t="s">
        <v>137</v>
      </c>
      <c r="C17" s="7"/>
      <c r="D17" s="8"/>
      <c r="E17" s="8"/>
      <c r="F17" s="9"/>
      <c r="G17" s="10">
        <f t="shared" si="1"/>
        <v>0</v>
      </c>
      <c r="H17" s="10">
        <f t="shared" si="1"/>
        <v>0</v>
      </c>
      <c r="I17" s="10">
        <f t="shared" si="1"/>
        <v>0</v>
      </c>
      <c r="J17" s="10">
        <f t="shared" si="1"/>
        <v>0</v>
      </c>
      <c r="K17" s="32">
        <f>+VLOOKUP($A17,[1]OCT!$A$9:$H363,7,0)</f>
        <v>7200</v>
      </c>
      <c r="L17" s="32">
        <f>+VLOOKUP($A17,[1]NOV!$A$9:$H395,7,0)</f>
        <v>9472</v>
      </c>
      <c r="M17" s="32">
        <f>+VLOOKUP($A17,[1]DIC!$A$9:$H402,7,0)</f>
        <v>9472</v>
      </c>
      <c r="N17" s="13"/>
      <c r="O17" s="32"/>
    </row>
    <row r="18" spans="1:15" s="14" customFormat="1" x14ac:dyDescent="0.2">
      <c r="A18" s="28" t="s">
        <v>121</v>
      </c>
      <c r="B18" s="28" t="s">
        <v>138</v>
      </c>
      <c r="C18" s="7"/>
      <c r="D18" s="8"/>
      <c r="E18" s="8"/>
      <c r="F18" s="9"/>
      <c r="G18" s="10">
        <f t="shared" si="1"/>
        <v>0</v>
      </c>
      <c r="H18" s="10">
        <f t="shared" si="1"/>
        <v>0</v>
      </c>
      <c r="I18" s="10">
        <f t="shared" si="1"/>
        <v>0</v>
      </c>
      <c r="J18" s="10">
        <f t="shared" si="1"/>
        <v>0</v>
      </c>
      <c r="K18" s="32"/>
      <c r="L18" s="32">
        <f>+VLOOKUP($A18,[1]NOV!$A$9:$H396,7,0)</f>
        <v>20289.86</v>
      </c>
      <c r="M18" s="32">
        <f>+VLOOKUP($A18,[1]DIC!$A$9:$H403,7,0)</f>
        <v>20289.86</v>
      </c>
      <c r="N18" s="13"/>
      <c r="O18" s="32"/>
    </row>
    <row r="19" spans="1:15" s="14" customFormat="1" x14ac:dyDescent="0.2">
      <c r="A19" s="5" t="s">
        <v>69</v>
      </c>
      <c r="B19" s="6" t="s">
        <v>22</v>
      </c>
      <c r="C19" s="7">
        <v>152288</v>
      </c>
      <c r="D19" s="8"/>
      <c r="E19" s="8">
        <v>120000</v>
      </c>
      <c r="F19" s="9">
        <f t="shared" si="0"/>
        <v>32288</v>
      </c>
      <c r="G19" s="10">
        <f t="shared" si="1"/>
        <v>23237.919999999998</v>
      </c>
      <c r="H19" s="10">
        <f t="shared" si="1"/>
        <v>23237.919999999998</v>
      </c>
      <c r="I19" s="10">
        <f t="shared" si="1"/>
        <v>23237.919999999998</v>
      </c>
      <c r="J19" s="10">
        <f t="shared" si="1"/>
        <v>23237.919999999998</v>
      </c>
      <c r="K19" s="7">
        <f>+VLOOKUP($A19,[1]OCT!$A$9:$H364,7,0)</f>
        <v>11522</v>
      </c>
      <c r="L19" s="7">
        <f>+VLOOKUP($A19,[1]NOV!$A$9:$H396,7,0)</f>
        <v>11522</v>
      </c>
      <c r="M19" s="7">
        <f>+VLOOKUP($A19,[1]DIC!$A$9:$H404,7,0)</f>
        <v>11522</v>
      </c>
      <c r="N19" s="13"/>
      <c r="O19" s="7">
        <f>+SUM(M19:M21)</f>
        <v>23237.919999999998</v>
      </c>
    </row>
    <row r="20" spans="1:15" s="14" customFormat="1" x14ac:dyDescent="0.2">
      <c r="A20" s="28" t="s">
        <v>115</v>
      </c>
      <c r="B20" s="30"/>
      <c r="C20" s="7"/>
      <c r="D20" s="8"/>
      <c r="E20" s="8"/>
      <c r="F20" s="9"/>
      <c r="G20" s="10">
        <f t="shared" si="1"/>
        <v>0</v>
      </c>
      <c r="H20" s="10">
        <f t="shared" si="1"/>
        <v>0</v>
      </c>
      <c r="I20" s="10">
        <f t="shared" si="1"/>
        <v>0</v>
      </c>
      <c r="J20" s="10">
        <f t="shared" si="1"/>
        <v>0</v>
      </c>
      <c r="K20" s="32">
        <f>+VLOOKUP($A20,[1]OCT!$A$9:$H365,7,0)</f>
        <v>3187.1</v>
      </c>
      <c r="L20" s="32">
        <f>+VLOOKUP($A20,[1]NOV!$A$9:$H397,7,0)</f>
        <v>3187.1</v>
      </c>
      <c r="M20" s="32">
        <f>+VLOOKUP($A20,[1]DIC!$A$9:$H405,7,0)</f>
        <v>3187.1</v>
      </c>
      <c r="N20" s="13"/>
      <c r="O20" s="32"/>
    </row>
    <row r="21" spans="1:15" s="14" customFormat="1" x14ac:dyDescent="0.2">
      <c r="A21" s="28" t="s">
        <v>116</v>
      </c>
      <c r="B21" s="30" t="s">
        <v>140</v>
      </c>
      <c r="C21" s="7"/>
      <c r="D21" s="8"/>
      <c r="E21" s="8"/>
      <c r="F21" s="9"/>
      <c r="G21" s="10">
        <f t="shared" si="1"/>
        <v>0</v>
      </c>
      <c r="H21" s="10">
        <f t="shared" si="1"/>
        <v>0</v>
      </c>
      <c r="I21" s="10">
        <f t="shared" si="1"/>
        <v>0</v>
      </c>
      <c r="J21" s="10">
        <f t="shared" si="1"/>
        <v>0</v>
      </c>
      <c r="K21" s="32">
        <f>+VLOOKUP($A21,[1]OCT!$A$9:$H366,7,0)</f>
        <v>8528.82</v>
      </c>
      <c r="L21" s="32">
        <f>+VLOOKUP($A21,[1]NOV!$A$9:$H398,7,0)</f>
        <v>8528.82</v>
      </c>
      <c r="M21" s="32">
        <f>+VLOOKUP($A21,[1]DIC!$A$9:$H406,7,0)</f>
        <v>8528.82</v>
      </c>
      <c r="N21" s="13"/>
      <c r="O21" s="32"/>
    </row>
    <row r="22" spans="1:15" s="14" customFormat="1" x14ac:dyDescent="0.2">
      <c r="A22" s="5" t="s">
        <v>70</v>
      </c>
      <c r="B22" s="6" t="s">
        <v>23</v>
      </c>
      <c r="C22" s="7">
        <v>51051.262500000004</v>
      </c>
      <c r="D22" s="8"/>
      <c r="E22" s="8"/>
      <c r="F22" s="9">
        <f t="shared" si="0"/>
        <v>51051.262500000004</v>
      </c>
      <c r="G22" s="10">
        <f t="shared" si="1"/>
        <v>12686.84</v>
      </c>
      <c r="H22" s="10">
        <f t="shared" si="1"/>
        <v>12686.84</v>
      </c>
      <c r="I22" s="10">
        <f t="shared" si="1"/>
        <v>12686.84</v>
      </c>
      <c r="J22" s="10">
        <f t="shared" si="1"/>
        <v>12686.84</v>
      </c>
      <c r="K22" s="7">
        <f>+VLOOKUP($A22,[1]OCT!$A$9:$H367,7,0)</f>
        <v>10619.81</v>
      </c>
      <c r="L22" s="7">
        <f>+VLOOKUP($A22,[1]NOV!$A$9:$H399,7,0)</f>
        <v>10619.81</v>
      </c>
      <c r="M22" s="7">
        <f>+VLOOKUP($A22,[1]DIC!$A$9:$H407,7,0)</f>
        <v>12686.84</v>
      </c>
      <c r="N22" s="13"/>
      <c r="O22" s="7">
        <f>+M22</f>
        <v>12686.84</v>
      </c>
    </row>
    <row r="23" spans="1:15" s="14" customFormat="1" x14ac:dyDescent="0.2">
      <c r="A23" s="5" t="s">
        <v>71</v>
      </c>
      <c r="B23" s="6" t="s">
        <v>24</v>
      </c>
      <c r="C23" s="7">
        <v>300750</v>
      </c>
      <c r="D23" s="8">
        <v>120000</v>
      </c>
      <c r="E23" s="8"/>
      <c r="F23" s="9">
        <f t="shared" si="0"/>
        <v>420750</v>
      </c>
      <c r="G23" s="10">
        <f t="shared" si="1"/>
        <v>449300.67</v>
      </c>
      <c r="H23" s="10">
        <f t="shared" si="1"/>
        <v>449300.67</v>
      </c>
      <c r="I23" s="10">
        <f t="shared" si="1"/>
        <v>449300.67</v>
      </c>
      <c r="J23" s="10">
        <f t="shared" si="1"/>
        <v>449300.67</v>
      </c>
      <c r="K23" s="7">
        <f>+VLOOKUP($A23,[1]OCT!$A$9:$H368,7,0)</f>
        <v>320260.5</v>
      </c>
      <c r="L23" s="7">
        <f>+VLOOKUP($A23,[1]NOV!$A$9:$H400,7,0)</f>
        <v>402042.25</v>
      </c>
      <c r="M23" s="7">
        <f>+VLOOKUP($A23,[1]DIC!$A$9:$H408,7,0)</f>
        <v>449300.67</v>
      </c>
      <c r="N23" s="13"/>
      <c r="O23" s="7">
        <f>+M23</f>
        <v>449300.67</v>
      </c>
    </row>
    <row r="24" spans="1:15" s="14" customFormat="1" x14ac:dyDescent="0.2">
      <c r="A24" s="5" t="s">
        <v>72</v>
      </c>
      <c r="B24" s="6" t="s">
        <v>25</v>
      </c>
      <c r="C24" s="7">
        <v>134250</v>
      </c>
      <c r="D24" s="8">
        <v>52000</v>
      </c>
      <c r="E24" s="8"/>
      <c r="F24" s="9">
        <f t="shared" si="0"/>
        <v>186250</v>
      </c>
      <c r="G24" s="10">
        <f t="shared" si="1"/>
        <v>84610.240000000005</v>
      </c>
      <c r="H24" s="10">
        <f t="shared" si="1"/>
        <v>84610.240000000005</v>
      </c>
      <c r="I24" s="10">
        <f t="shared" si="1"/>
        <v>84610.240000000005</v>
      </c>
      <c r="J24" s="10">
        <f t="shared" si="1"/>
        <v>84610.240000000005</v>
      </c>
      <c r="K24" s="7">
        <f>+VLOOKUP($A24,[1]OCT!$A$9:$H369,7,0)</f>
        <v>60610.239999999998</v>
      </c>
      <c r="L24" s="7">
        <f>+VLOOKUP($A24,[1]NOV!$A$9:$H401,7,0)</f>
        <v>72610.240000000005</v>
      </c>
      <c r="M24" s="7">
        <f>+VLOOKUP($A24,[1]DIC!$A$9:$H409,7,0)</f>
        <v>84610.240000000005</v>
      </c>
      <c r="N24" s="13"/>
      <c r="O24" s="7">
        <f>+M24</f>
        <v>84610.240000000005</v>
      </c>
    </row>
    <row r="25" spans="1:15" s="14" customFormat="1" x14ac:dyDescent="0.2">
      <c r="A25" s="5" t="s">
        <v>73</v>
      </c>
      <c r="B25" s="6" t="s">
        <v>26</v>
      </c>
      <c r="C25" s="7">
        <v>110339</v>
      </c>
      <c r="D25" s="8"/>
      <c r="E25" s="8"/>
      <c r="F25" s="9">
        <f t="shared" si="0"/>
        <v>110339</v>
      </c>
      <c r="G25" s="10">
        <f t="shared" si="1"/>
        <v>80133.66</v>
      </c>
      <c r="H25" s="10">
        <f t="shared" si="1"/>
        <v>80133.66</v>
      </c>
      <c r="I25" s="10">
        <f t="shared" si="1"/>
        <v>80133.66</v>
      </c>
      <c r="J25" s="10">
        <f t="shared" si="1"/>
        <v>80133.66</v>
      </c>
      <c r="K25" s="7">
        <f>+VLOOKUP($A25,[1]OCT!$A$9:$H370,7,0)</f>
        <v>59343.83</v>
      </c>
      <c r="L25" s="7">
        <f>+VLOOKUP($A25,[1]NOV!$A$9:$H402,7,0)</f>
        <v>73440.7</v>
      </c>
      <c r="M25" s="7">
        <f>+VLOOKUP($A25,[1]DIC!$A$9:$H410,7,0)</f>
        <v>74665.64</v>
      </c>
      <c r="N25" s="13"/>
      <c r="O25" s="7">
        <f>+SUM(M25:M26)</f>
        <v>80133.66</v>
      </c>
    </row>
    <row r="26" spans="1:15" s="14" customFormat="1" x14ac:dyDescent="0.2">
      <c r="A26" s="28" t="s">
        <v>119</v>
      </c>
      <c r="B26" s="6"/>
      <c r="C26" s="7"/>
      <c r="D26" s="8"/>
      <c r="E26" s="8"/>
      <c r="F26" s="9"/>
      <c r="G26" s="10">
        <f t="shared" si="1"/>
        <v>0</v>
      </c>
      <c r="H26" s="10">
        <f t="shared" si="1"/>
        <v>0</v>
      </c>
      <c r="I26" s="10">
        <f t="shared" si="1"/>
        <v>0</v>
      </c>
      <c r="J26" s="10">
        <f t="shared" si="1"/>
        <v>0</v>
      </c>
      <c r="K26" s="32">
        <f>+VLOOKUP($A26,[1]OCT!$A$9:$H371,7,0)</f>
        <v>5468.02</v>
      </c>
      <c r="L26" s="32">
        <f>+VLOOKUP($A26,[1]NOV!$A$9:$H403,7,0)</f>
        <v>5468.02</v>
      </c>
      <c r="M26" s="32">
        <f>+VLOOKUP($A26,[1]DIC!$A$9:$H411,7,0)</f>
        <v>5468.02</v>
      </c>
      <c r="N26" s="13"/>
      <c r="O26" s="32"/>
    </row>
    <row r="27" spans="1:15" s="14" customFormat="1" x14ac:dyDescent="0.2">
      <c r="A27" s="5" t="s">
        <v>74</v>
      </c>
      <c r="B27" s="6" t="s">
        <v>27</v>
      </c>
      <c r="C27" s="7">
        <v>68374.996666666673</v>
      </c>
      <c r="D27" s="8"/>
      <c r="E27" s="8">
        <v>31040.37</v>
      </c>
      <c r="F27" s="9">
        <f t="shared" si="0"/>
        <v>37334.626666666678</v>
      </c>
      <c r="G27" s="10">
        <f t="shared" si="1"/>
        <v>32308.02</v>
      </c>
      <c r="H27" s="10">
        <f t="shared" si="1"/>
        <v>32308.02</v>
      </c>
      <c r="I27" s="10">
        <f t="shared" si="1"/>
        <v>32308.02</v>
      </c>
      <c r="J27" s="10">
        <f t="shared" si="1"/>
        <v>32308.02</v>
      </c>
      <c r="K27" s="7">
        <f>+VLOOKUP($A27,[1]OCT!$A$9:$H372,7,0)</f>
        <v>32308.02</v>
      </c>
      <c r="L27" s="7">
        <f>+VLOOKUP($A27,[1]NOV!$A$9:$H404,7,0)</f>
        <v>32308.02</v>
      </c>
      <c r="M27" s="7">
        <f>+VLOOKUP($A27,[1]DIC!$A$9:$H412,7,0)</f>
        <v>32308.02</v>
      </c>
      <c r="N27" s="13"/>
      <c r="O27" s="7">
        <f>+M27</f>
        <v>32308.02</v>
      </c>
    </row>
    <row r="28" spans="1:15" s="14" customFormat="1" x14ac:dyDescent="0.2">
      <c r="A28" s="5" t="s">
        <v>75</v>
      </c>
      <c r="B28" s="6" t="s">
        <v>28</v>
      </c>
      <c r="C28" s="7">
        <v>31500</v>
      </c>
      <c r="D28" s="8"/>
      <c r="E28" s="8"/>
      <c r="F28" s="9">
        <f t="shared" si="0"/>
        <v>31500</v>
      </c>
      <c r="G28" s="10">
        <f t="shared" si="1"/>
        <v>21583.119999999999</v>
      </c>
      <c r="H28" s="10">
        <f t="shared" si="1"/>
        <v>21583.119999999999</v>
      </c>
      <c r="I28" s="10">
        <f t="shared" si="1"/>
        <v>21583.119999999999</v>
      </c>
      <c r="J28" s="10">
        <f t="shared" si="1"/>
        <v>21583.119999999999</v>
      </c>
      <c r="K28" s="7">
        <f>+VLOOKUP($A28,[1]OCT!$A$9:$H373,7,0)</f>
        <v>24091.25</v>
      </c>
      <c r="L28" s="7">
        <f>+VLOOKUP($A28,[1]NOV!$A$9:$H405,7,0)</f>
        <v>19537.009999999998</v>
      </c>
      <c r="M28" s="7">
        <f>+VLOOKUP($A28,[1]DIC!$A$9:$H413,7,0)</f>
        <v>21583.119999999999</v>
      </c>
      <c r="N28" s="13"/>
      <c r="O28" s="7">
        <f>+M28</f>
        <v>21583.119999999999</v>
      </c>
    </row>
    <row r="29" spans="1:15" s="14" customFormat="1" x14ac:dyDescent="0.2">
      <c r="A29" s="5" t="s">
        <v>76</v>
      </c>
      <c r="B29" s="6" t="s">
        <v>29</v>
      </c>
      <c r="C29" s="7">
        <v>59244</v>
      </c>
      <c r="D29" s="8"/>
      <c r="E29" s="8"/>
      <c r="F29" s="9">
        <f t="shared" si="0"/>
        <v>59244</v>
      </c>
      <c r="G29" s="10">
        <f t="shared" si="1"/>
        <v>23286.9</v>
      </c>
      <c r="H29" s="10">
        <f t="shared" si="1"/>
        <v>23286.9</v>
      </c>
      <c r="I29" s="10">
        <f t="shared" si="1"/>
        <v>23286.9</v>
      </c>
      <c r="J29" s="10">
        <f t="shared" si="1"/>
        <v>23286.9</v>
      </c>
      <c r="K29" s="7">
        <f>+VLOOKUP($A29,[1]OCT!$A$9:$H374,7,0)</f>
        <v>18370.98</v>
      </c>
      <c r="L29" s="7">
        <f>+VLOOKUP($A29,[1]NOV!$A$9:$H406,7,0)</f>
        <v>21046.98</v>
      </c>
      <c r="M29" s="7">
        <f>+VLOOKUP($A29,[1]DIC!$A$9:$H414,7,0)</f>
        <v>23286.9</v>
      </c>
      <c r="N29" s="13"/>
      <c r="O29" s="7">
        <f>+M29</f>
        <v>23286.9</v>
      </c>
    </row>
    <row r="30" spans="1:15" s="14" customFormat="1" x14ac:dyDescent="0.2">
      <c r="A30" s="5" t="s">
        <v>77</v>
      </c>
      <c r="B30" s="6" t="s">
        <v>30</v>
      </c>
      <c r="C30" s="7">
        <v>10500</v>
      </c>
      <c r="D30" s="8"/>
      <c r="E30" s="8"/>
      <c r="F30" s="9">
        <f t="shared" si="0"/>
        <v>10500</v>
      </c>
      <c r="G30" s="10">
        <f t="shared" si="1"/>
        <v>7243.04</v>
      </c>
      <c r="H30" s="10">
        <f t="shared" si="1"/>
        <v>7243.04</v>
      </c>
      <c r="I30" s="10">
        <f t="shared" si="1"/>
        <v>7243.04</v>
      </c>
      <c r="J30" s="10">
        <f t="shared" si="1"/>
        <v>7243.04</v>
      </c>
      <c r="K30" s="7">
        <v>0</v>
      </c>
      <c r="L30" s="7">
        <v>0</v>
      </c>
      <c r="M30" s="7">
        <v>0</v>
      </c>
      <c r="N30" s="13"/>
      <c r="O30" s="7">
        <f>+SUM(M30:M31)</f>
        <v>7243.04</v>
      </c>
    </row>
    <row r="31" spans="1:15" s="14" customFormat="1" x14ac:dyDescent="0.2">
      <c r="A31" s="28" t="s">
        <v>105</v>
      </c>
      <c r="B31" s="6"/>
      <c r="C31" s="7"/>
      <c r="D31" s="8"/>
      <c r="E31" s="8"/>
      <c r="F31" s="9"/>
      <c r="G31" s="10">
        <f t="shared" si="1"/>
        <v>0</v>
      </c>
      <c r="H31" s="10">
        <f t="shared" si="1"/>
        <v>0</v>
      </c>
      <c r="I31" s="10">
        <f t="shared" si="1"/>
        <v>0</v>
      </c>
      <c r="J31" s="10">
        <f t="shared" si="1"/>
        <v>0</v>
      </c>
      <c r="K31" s="32">
        <f>+VLOOKUP($A31,[1]OCT!$A$9:$H376,7,0)</f>
        <v>3103</v>
      </c>
      <c r="L31" s="32">
        <f>+VLOOKUP($A31,[1]NOV!$A$9:$H408,7,0)</f>
        <v>3103</v>
      </c>
      <c r="M31" s="32">
        <f>+VLOOKUP($A31,[1]DIC!$A$9:$H416,7,0)</f>
        <v>7243.04</v>
      </c>
      <c r="N31" s="13"/>
      <c r="O31" s="32"/>
    </row>
    <row r="32" spans="1:15" s="14" customFormat="1" x14ac:dyDescent="0.2">
      <c r="A32" s="5" t="s">
        <v>78</v>
      </c>
      <c r="B32" s="6" t="s">
        <v>31</v>
      </c>
      <c r="C32" s="7">
        <v>35000</v>
      </c>
      <c r="D32" s="8"/>
      <c r="E32" s="8"/>
      <c r="F32" s="9">
        <f t="shared" si="0"/>
        <v>35000</v>
      </c>
      <c r="G32" s="10">
        <f t="shared" si="1"/>
        <v>26448</v>
      </c>
      <c r="H32" s="10">
        <f t="shared" si="1"/>
        <v>26448</v>
      </c>
      <c r="I32" s="10">
        <f t="shared" si="1"/>
        <v>26448</v>
      </c>
      <c r="J32" s="10">
        <f t="shared" si="1"/>
        <v>26448</v>
      </c>
      <c r="K32" s="7">
        <f>+VLOOKUP($A32,[1]OCT!$A$9:$H377,7,0)</f>
        <v>22040</v>
      </c>
      <c r="L32" s="7">
        <f>+VLOOKUP($A32,[1]NOV!$A$9:$H409,7,0)</f>
        <v>24244</v>
      </c>
      <c r="M32" s="7">
        <f>+VLOOKUP($A32,[1]DIC!$A$9:$H417,7,0)</f>
        <v>26448</v>
      </c>
      <c r="N32" s="13"/>
      <c r="O32" s="7">
        <f>+M32</f>
        <v>26448</v>
      </c>
    </row>
    <row r="33" spans="1:15" s="14" customFormat="1" x14ac:dyDescent="0.2">
      <c r="A33" s="5" t="s">
        <v>79</v>
      </c>
      <c r="B33" s="6" t="s">
        <v>32</v>
      </c>
      <c r="C33" s="7">
        <v>102500</v>
      </c>
      <c r="D33" s="8">
        <v>30000</v>
      </c>
      <c r="E33" s="8"/>
      <c r="F33" s="9">
        <f t="shared" si="0"/>
        <v>132500</v>
      </c>
      <c r="G33" s="10">
        <f t="shared" si="1"/>
        <v>75549.89</v>
      </c>
      <c r="H33" s="10">
        <f t="shared" si="1"/>
        <v>75549.89</v>
      </c>
      <c r="I33" s="10">
        <f t="shared" si="1"/>
        <v>75549.89</v>
      </c>
      <c r="J33" s="10">
        <f t="shared" si="1"/>
        <v>75549.89</v>
      </c>
      <c r="K33" s="7">
        <f>+VLOOKUP($A33,[1]OCT!$A$9:$H378,7,0)</f>
        <v>24463.21</v>
      </c>
      <c r="L33" s="7">
        <f>+VLOOKUP($A33,[1]NOV!$A$9:$H410,7,0)</f>
        <v>25692.06</v>
      </c>
      <c r="M33" s="7">
        <f>+VLOOKUP($A33,[1]DIC!$A$9:$H418,7,0)</f>
        <v>26605.49</v>
      </c>
      <c r="N33" s="13"/>
      <c r="O33" s="7">
        <f>+SUM(M33:M40)</f>
        <v>75549.89</v>
      </c>
    </row>
    <row r="34" spans="1:15" s="14" customFormat="1" x14ac:dyDescent="0.2">
      <c r="A34" s="28" t="s">
        <v>100</v>
      </c>
      <c r="B34" s="30" t="s">
        <v>139</v>
      </c>
      <c r="C34" s="7"/>
      <c r="D34" s="8"/>
      <c r="E34" s="8"/>
      <c r="F34" s="9"/>
      <c r="G34" s="10">
        <f t="shared" si="1"/>
        <v>0</v>
      </c>
      <c r="H34" s="10">
        <f t="shared" si="1"/>
        <v>0</v>
      </c>
      <c r="I34" s="10">
        <f t="shared" si="1"/>
        <v>0</v>
      </c>
      <c r="J34" s="10">
        <f t="shared" si="1"/>
        <v>0</v>
      </c>
      <c r="K34" s="29">
        <f>+VLOOKUP($A34,[1]OCT!$A$9:$H379,7,0)</f>
        <v>36632</v>
      </c>
      <c r="L34" s="29">
        <f>+VLOOKUP($A34,[1]NOV!$A$9:$H411,7,0)</f>
        <v>36632</v>
      </c>
      <c r="M34" s="29">
        <f>+VLOOKUP($A34,[1]DIC!$A$9:$H419,7,0)</f>
        <v>43012</v>
      </c>
      <c r="N34" s="13"/>
      <c r="O34" s="29"/>
    </row>
    <row r="35" spans="1:15" s="14" customFormat="1" x14ac:dyDescent="0.2">
      <c r="A35" s="28" t="s">
        <v>101</v>
      </c>
      <c r="B35" s="30" t="s">
        <v>141</v>
      </c>
      <c r="C35" s="7"/>
      <c r="D35" s="8"/>
      <c r="E35" s="8"/>
      <c r="F35" s="9"/>
      <c r="G35" s="10">
        <f t="shared" si="1"/>
        <v>0</v>
      </c>
      <c r="H35" s="10">
        <f t="shared" si="1"/>
        <v>0</v>
      </c>
      <c r="I35" s="10">
        <f t="shared" si="1"/>
        <v>0</v>
      </c>
      <c r="J35" s="10">
        <f t="shared" si="1"/>
        <v>0</v>
      </c>
      <c r="K35" s="29">
        <f>+VLOOKUP($A35,[1]OCT!$A$9:$H380,7,0)</f>
        <v>522</v>
      </c>
      <c r="L35" s="29">
        <f>+VLOOKUP($A35,[1]NOV!$A$9:$H412,7,0)</f>
        <v>522</v>
      </c>
      <c r="M35" s="29">
        <f>+VLOOKUP($A35,[1]DIC!$A$9:$H420,7,0)</f>
        <v>522</v>
      </c>
      <c r="N35" s="13"/>
      <c r="O35" s="29"/>
    </row>
    <row r="36" spans="1:15" s="14" customFormat="1" x14ac:dyDescent="0.2">
      <c r="A36" s="28" t="s">
        <v>109</v>
      </c>
      <c r="B36" s="30" t="s">
        <v>142</v>
      </c>
      <c r="C36" s="7"/>
      <c r="D36" s="8"/>
      <c r="E36" s="8"/>
      <c r="F36" s="9"/>
      <c r="G36" s="10">
        <f t="shared" si="1"/>
        <v>0</v>
      </c>
      <c r="H36" s="10">
        <f t="shared" si="1"/>
        <v>0</v>
      </c>
      <c r="I36" s="10">
        <f t="shared" si="1"/>
        <v>0</v>
      </c>
      <c r="J36" s="10">
        <f t="shared" si="1"/>
        <v>0</v>
      </c>
      <c r="K36" s="29">
        <f>+VLOOKUP($A36,[1]OCT!$A$9:$H381,7,0)</f>
        <v>2</v>
      </c>
      <c r="L36" s="29">
        <f>+VLOOKUP($A36,[1]NOV!$A$9:$H413,7,0)</f>
        <v>2</v>
      </c>
      <c r="M36" s="29">
        <f>+VLOOKUP($A36,[1]DIC!$A$9:$H421,7,0)</f>
        <v>2</v>
      </c>
      <c r="N36" s="13"/>
      <c r="O36" s="29"/>
    </row>
    <row r="37" spans="1:15" s="14" customFormat="1" x14ac:dyDescent="0.2">
      <c r="A37" s="28" t="s">
        <v>111</v>
      </c>
      <c r="B37" s="30" t="s">
        <v>143</v>
      </c>
      <c r="C37" s="7"/>
      <c r="D37" s="8"/>
      <c r="E37" s="8"/>
      <c r="F37" s="9"/>
      <c r="G37" s="10">
        <f t="shared" si="1"/>
        <v>0</v>
      </c>
      <c r="H37" s="10">
        <f t="shared" si="1"/>
        <v>0</v>
      </c>
      <c r="I37" s="10">
        <f t="shared" si="1"/>
        <v>0</v>
      </c>
      <c r="J37" s="10">
        <f t="shared" si="1"/>
        <v>0</v>
      </c>
      <c r="K37" s="29">
        <f>+VLOOKUP($A37,[1]OCT!$A$9:$H382,7,0)</f>
        <v>1439</v>
      </c>
      <c r="L37" s="29">
        <f>+VLOOKUP($A37,[1]NOV!$A$9:$H414,7,0)</f>
        <v>1439</v>
      </c>
      <c r="M37" s="29">
        <f>+VLOOKUP($A37,[1]DIC!$A$9:$H422,7,0)</f>
        <v>1439</v>
      </c>
      <c r="N37" s="13"/>
      <c r="O37" s="29"/>
    </row>
    <row r="38" spans="1:15" s="14" customFormat="1" x14ac:dyDescent="0.2">
      <c r="A38" s="28" t="s">
        <v>104</v>
      </c>
      <c r="B38" s="43" t="s">
        <v>144</v>
      </c>
      <c r="C38" s="7"/>
      <c r="D38" s="8"/>
      <c r="E38" s="8"/>
      <c r="F38" s="9"/>
      <c r="G38" s="10">
        <f t="shared" si="1"/>
        <v>0</v>
      </c>
      <c r="H38" s="10">
        <f t="shared" si="1"/>
        <v>0</v>
      </c>
      <c r="I38" s="10">
        <f t="shared" si="1"/>
        <v>0</v>
      </c>
      <c r="J38" s="10">
        <f t="shared" si="1"/>
        <v>0</v>
      </c>
      <c r="K38" s="29">
        <f>+VLOOKUP($A38,[1]OCT!$A$9:$H383,7,0)</f>
        <v>2345.4</v>
      </c>
      <c r="L38" s="29">
        <f>+VLOOKUP($A38,[1]NOV!$A$9:$H415,7,0)</f>
        <v>2345.4</v>
      </c>
      <c r="M38" s="29">
        <f>+VLOOKUP($A38,[1]DIC!$A$9:$H423,7,0)</f>
        <v>2345.4</v>
      </c>
      <c r="N38" s="13"/>
      <c r="O38" s="29"/>
    </row>
    <row r="39" spans="1:15" s="14" customFormat="1" x14ac:dyDescent="0.2">
      <c r="A39" s="28" t="s">
        <v>117</v>
      </c>
      <c r="B39" s="30" t="s">
        <v>145</v>
      </c>
      <c r="C39" s="7"/>
      <c r="D39" s="8"/>
      <c r="E39" s="8"/>
      <c r="F39" s="9"/>
      <c r="G39" s="10">
        <f t="shared" si="1"/>
        <v>0</v>
      </c>
      <c r="H39" s="10">
        <f t="shared" si="1"/>
        <v>0</v>
      </c>
      <c r="I39" s="10">
        <f t="shared" si="1"/>
        <v>0</v>
      </c>
      <c r="J39" s="10">
        <f t="shared" si="1"/>
        <v>0</v>
      </c>
      <c r="K39" s="29">
        <f>+VLOOKUP($A39,[1]OCT!$A$9:$H384,7,0)</f>
        <v>1624</v>
      </c>
      <c r="L39" s="29">
        <f>+VLOOKUP($A39,[1]NOV!$A$9:$H416,7,0)</f>
        <v>1624</v>
      </c>
      <c r="M39" s="29">
        <f>+VLOOKUP($A39,[1]DIC!$A$9:$H424,7,0)</f>
        <v>1624</v>
      </c>
      <c r="N39" s="13"/>
      <c r="O39" s="29"/>
    </row>
    <row r="40" spans="1:15" s="14" customFormat="1" x14ac:dyDescent="0.2">
      <c r="A40" s="28" t="s">
        <v>110</v>
      </c>
      <c r="B40" s="43" t="s">
        <v>146</v>
      </c>
      <c r="C40" s="7"/>
      <c r="D40" s="8"/>
      <c r="E40" s="8"/>
      <c r="F40" s="9"/>
      <c r="G40" s="10">
        <f t="shared" si="1"/>
        <v>0</v>
      </c>
      <c r="H40" s="10">
        <f t="shared" si="1"/>
        <v>0</v>
      </c>
      <c r="I40" s="10">
        <f t="shared" si="1"/>
        <v>0</v>
      </c>
      <c r="J40" s="10">
        <f t="shared" si="1"/>
        <v>0</v>
      </c>
      <c r="K40" s="29"/>
      <c r="L40" s="29"/>
      <c r="M40" s="29">
        <f>+VLOOKUP($A40,[1]DIC!$A$9:$H425,7,0)</f>
        <v>0</v>
      </c>
      <c r="N40" s="13"/>
      <c r="O40" s="29"/>
    </row>
    <row r="41" spans="1:15" s="14" customFormat="1" x14ac:dyDescent="0.2">
      <c r="A41" s="5" t="s">
        <v>80</v>
      </c>
      <c r="B41" s="6" t="s">
        <v>33</v>
      </c>
      <c r="C41" s="7">
        <v>10500</v>
      </c>
      <c r="D41" s="8"/>
      <c r="E41" s="8"/>
      <c r="F41" s="9">
        <f t="shared" si="0"/>
        <v>10500</v>
      </c>
      <c r="G41" s="10">
        <f t="shared" si="1"/>
        <v>3130</v>
      </c>
      <c r="H41" s="10">
        <f t="shared" si="1"/>
        <v>3130</v>
      </c>
      <c r="I41" s="10">
        <f t="shared" si="1"/>
        <v>3130</v>
      </c>
      <c r="J41" s="10">
        <f t="shared" si="1"/>
        <v>3130</v>
      </c>
      <c r="K41" s="7">
        <f>+VLOOKUP($A41,[1]OCT!$A$9:$H385,7,0)</f>
        <v>2515</v>
      </c>
      <c r="L41" s="7">
        <f>+VLOOKUP($A41,[1]NOV!$A$9:$H417,7,0)</f>
        <v>2830</v>
      </c>
      <c r="M41" s="7">
        <f>+VLOOKUP($A41,[1]DIC!$A$9:$H426,7,0)</f>
        <v>3130</v>
      </c>
      <c r="N41" s="13"/>
      <c r="O41" s="7">
        <f t="shared" ref="O41:O59" si="2">+M41</f>
        <v>3130</v>
      </c>
    </row>
    <row r="42" spans="1:15" s="14" customFormat="1" x14ac:dyDescent="0.2">
      <c r="A42" s="5" t="s">
        <v>81</v>
      </c>
      <c r="B42" s="6" t="s">
        <v>34</v>
      </c>
      <c r="C42" s="7">
        <v>9450</v>
      </c>
      <c r="D42" s="8"/>
      <c r="E42" s="8"/>
      <c r="F42" s="9">
        <f t="shared" si="0"/>
        <v>9450</v>
      </c>
      <c r="G42" s="10">
        <f t="shared" si="1"/>
        <v>3115.39</v>
      </c>
      <c r="H42" s="10">
        <f t="shared" si="1"/>
        <v>3115.39</v>
      </c>
      <c r="I42" s="10">
        <f t="shared" si="1"/>
        <v>3115.39</v>
      </c>
      <c r="J42" s="10">
        <f t="shared" si="1"/>
        <v>3115.39</v>
      </c>
      <c r="K42" s="7">
        <f>+VLOOKUP($A42,[1]OCT!$A$9:$H386,7,0)</f>
        <v>3115.39</v>
      </c>
      <c r="L42" s="7">
        <f>+VLOOKUP($A42,[1]NOV!$A$9:$H418,7,0)</f>
        <v>3115.39</v>
      </c>
      <c r="M42" s="7">
        <f>+VLOOKUP($A42,[1]DIC!$A$9:$H427,7,0)</f>
        <v>3115.39</v>
      </c>
      <c r="N42" s="13"/>
      <c r="O42" s="7">
        <f t="shared" si="2"/>
        <v>3115.39</v>
      </c>
    </row>
    <row r="43" spans="1:15" s="14" customFormat="1" x14ac:dyDescent="0.2">
      <c r="A43" s="35" t="s">
        <v>81</v>
      </c>
      <c r="B43" s="6" t="s">
        <v>35</v>
      </c>
      <c r="C43" s="7">
        <v>0</v>
      </c>
      <c r="D43" s="8"/>
      <c r="E43" s="8"/>
      <c r="F43" s="9">
        <f t="shared" si="0"/>
        <v>0</v>
      </c>
      <c r="G43" s="10">
        <f t="shared" si="1"/>
        <v>0</v>
      </c>
      <c r="H43" s="10">
        <f t="shared" si="1"/>
        <v>0</v>
      </c>
      <c r="I43" s="10">
        <f t="shared" si="1"/>
        <v>0</v>
      </c>
      <c r="J43" s="10">
        <f t="shared" si="1"/>
        <v>0</v>
      </c>
      <c r="K43" s="33">
        <v>0</v>
      </c>
      <c r="L43" s="33">
        <v>0</v>
      </c>
      <c r="M43" s="33">
        <v>0</v>
      </c>
      <c r="N43" s="13"/>
      <c r="O43" s="33">
        <f t="shared" si="2"/>
        <v>0</v>
      </c>
    </row>
    <row r="44" spans="1:15" s="14" customFormat="1" x14ac:dyDescent="0.2">
      <c r="A44" s="5" t="s">
        <v>82</v>
      </c>
      <c r="B44" s="6" t="s">
        <v>36</v>
      </c>
      <c r="C44" s="7">
        <v>624500</v>
      </c>
      <c r="D44" s="8"/>
      <c r="E44" s="8"/>
      <c r="F44" s="9">
        <f t="shared" si="0"/>
        <v>624500</v>
      </c>
      <c r="G44" s="10">
        <f t="shared" si="1"/>
        <v>204115.93</v>
      </c>
      <c r="H44" s="10">
        <f t="shared" si="1"/>
        <v>204115.93</v>
      </c>
      <c r="I44" s="10">
        <f t="shared" si="1"/>
        <v>204115.93</v>
      </c>
      <c r="J44" s="10">
        <f t="shared" si="1"/>
        <v>204115.93</v>
      </c>
      <c r="K44" s="7">
        <f>+VLOOKUP($A44,[1]OCT!$A$9:$H388,7,0)</f>
        <v>68246.59</v>
      </c>
      <c r="L44" s="7">
        <f>+VLOOKUP($A44,[1]NOV!$A$9:$H420,7,0)</f>
        <v>83143.45</v>
      </c>
      <c r="M44" s="7">
        <f>+VLOOKUP($A44,[1]DIC!$A$9:$H429,7,0)</f>
        <v>204115.93</v>
      </c>
      <c r="N44" s="13"/>
      <c r="O44" s="7">
        <f t="shared" si="2"/>
        <v>204115.93</v>
      </c>
    </row>
    <row r="45" spans="1:15" s="14" customFormat="1" x14ac:dyDescent="0.2">
      <c r="A45" s="5" t="s">
        <v>83</v>
      </c>
      <c r="B45" s="6" t="s">
        <v>37</v>
      </c>
      <c r="C45" s="7">
        <v>50000</v>
      </c>
      <c r="D45" s="8">
        <f>35000+20000</f>
        <v>55000</v>
      </c>
      <c r="E45" s="8"/>
      <c r="F45" s="9">
        <f t="shared" si="0"/>
        <v>105000</v>
      </c>
      <c r="G45" s="10">
        <f t="shared" si="1"/>
        <v>90859.07</v>
      </c>
      <c r="H45" s="10">
        <f t="shared" si="1"/>
        <v>90859.07</v>
      </c>
      <c r="I45" s="10">
        <f t="shared" si="1"/>
        <v>90859.07</v>
      </c>
      <c r="J45" s="10">
        <f t="shared" si="1"/>
        <v>90859.07</v>
      </c>
      <c r="K45" s="7">
        <f>+VLOOKUP($A45,[1]OCT!$A$9:$H389,7,0)</f>
        <v>99727.18</v>
      </c>
      <c r="L45" s="7">
        <f>+VLOOKUP($A45,[1]NOV!$A$9:$H421,7,0)</f>
        <v>102227.19</v>
      </c>
      <c r="M45" s="7">
        <f>+VLOOKUP($A45,[1]DIC!$A$9:$H430,7,0)</f>
        <v>90859.07</v>
      </c>
      <c r="N45" s="13"/>
      <c r="O45" s="7">
        <f t="shared" si="2"/>
        <v>90859.07</v>
      </c>
    </row>
    <row r="46" spans="1:15" s="14" customFormat="1" x14ac:dyDescent="0.2">
      <c r="A46" s="5" t="s">
        <v>84</v>
      </c>
      <c r="B46" s="6" t="s">
        <v>38</v>
      </c>
      <c r="C46" s="7">
        <v>12600</v>
      </c>
      <c r="D46" s="8">
        <v>35856</v>
      </c>
      <c r="E46" s="8"/>
      <c r="F46" s="9">
        <f t="shared" si="0"/>
        <v>48456</v>
      </c>
      <c r="G46" s="10">
        <f t="shared" si="1"/>
        <v>138457.89000000001</v>
      </c>
      <c r="H46" s="10">
        <f t="shared" si="1"/>
        <v>138457.89000000001</v>
      </c>
      <c r="I46" s="10">
        <f t="shared" si="1"/>
        <v>138457.89000000001</v>
      </c>
      <c r="J46" s="10">
        <f t="shared" si="1"/>
        <v>138457.89000000001</v>
      </c>
      <c r="K46" s="7">
        <f>+VLOOKUP($A46,[1]OCT!$A$9:$H390,7,0)</f>
        <v>41431.599999999999</v>
      </c>
      <c r="L46" s="7">
        <f>+VLOOKUP($A46,[1]NOV!$A$9:$H422,7,0)</f>
        <v>75469.75</v>
      </c>
      <c r="M46" s="7">
        <f>+VLOOKUP($A46,[1]DIC!$A$9:$H431,7,0)</f>
        <v>138457.89000000001</v>
      </c>
      <c r="N46" s="13"/>
      <c r="O46" s="7">
        <f t="shared" si="2"/>
        <v>138457.89000000001</v>
      </c>
    </row>
    <row r="47" spans="1:15" s="14" customFormat="1" x14ac:dyDescent="0.2">
      <c r="A47" s="5" t="s">
        <v>85</v>
      </c>
      <c r="B47" s="6" t="s">
        <v>39</v>
      </c>
      <c r="C47" s="7">
        <v>0</v>
      </c>
      <c r="D47" s="8"/>
      <c r="E47" s="8"/>
      <c r="F47" s="9">
        <f t="shared" si="0"/>
        <v>0</v>
      </c>
      <c r="G47" s="10">
        <f t="shared" si="1"/>
        <v>0</v>
      </c>
      <c r="H47" s="10">
        <f t="shared" si="1"/>
        <v>0</v>
      </c>
      <c r="I47" s="10">
        <f t="shared" si="1"/>
        <v>0</v>
      </c>
      <c r="J47" s="10">
        <f t="shared" si="1"/>
        <v>0</v>
      </c>
      <c r="K47" s="7">
        <v>0</v>
      </c>
      <c r="L47" s="7">
        <v>0</v>
      </c>
      <c r="M47" s="7">
        <v>0</v>
      </c>
      <c r="N47" s="13"/>
      <c r="O47" s="7">
        <f t="shared" si="2"/>
        <v>0</v>
      </c>
    </row>
    <row r="48" spans="1:15" s="14" customFormat="1" x14ac:dyDescent="0.2">
      <c r="A48" s="5"/>
      <c r="B48" s="6" t="s">
        <v>40</v>
      </c>
      <c r="C48" s="7">
        <v>0</v>
      </c>
      <c r="D48" s="8"/>
      <c r="E48" s="8"/>
      <c r="F48" s="9">
        <f t="shared" si="0"/>
        <v>0</v>
      </c>
      <c r="G48" s="10">
        <f t="shared" si="1"/>
        <v>0</v>
      </c>
      <c r="H48" s="10">
        <f t="shared" si="1"/>
        <v>0</v>
      </c>
      <c r="I48" s="10">
        <f t="shared" si="1"/>
        <v>0</v>
      </c>
      <c r="J48" s="10">
        <f t="shared" si="1"/>
        <v>0</v>
      </c>
      <c r="K48" s="7">
        <v>0</v>
      </c>
      <c r="L48" s="7">
        <v>0</v>
      </c>
      <c r="M48" s="7">
        <v>0</v>
      </c>
      <c r="N48" s="13"/>
      <c r="O48" s="7">
        <f t="shared" si="2"/>
        <v>0</v>
      </c>
    </row>
    <row r="49" spans="1:15" s="14" customFormat="1" x14ac:dyDescent="0.2">
      <c r="A49" s="5"/>
      <c r="B49" s="6" t="s">
        <v>41</v>
      </c>
      <c r="C49" s="7">
        <v>0</v>
      </c>
      <c r="D49" s="8"/>
      <c r="E49" s="8"/>
      <c r="F49" s="9">
        <f t="shared" si="0"/>
        <v>0</v>
      </c>
      <c r="G49" s="10">
        <f t="shared" si="1"/>
        <v>0</v>
      </c>
      <c r="H49" s="10">
        <f t="shared" si="1"/>
        <v>0</v>
      </c>
      <c r="I49" s="10">
        <f t="shared" si="1"/>
        <v>0</v>
      </c>
      <c r="J49" s="10">
        <f t="shared" si="1"/>
        <v>0</v>
      </c>
      <c r="K49" s="7">
        <v>0</v>
      </c>
      <c r="L49" s="7">
        <v>0</v>
      </c>
      <c r="M49" s="7">
        <v>0</v>
      </c>
      <c r="N49" s="13"/>
      <c r="O49" s="7">
        <f t="shared" si="2"/>
        <v>0</v>
      </c>
    </row>
    <row r="50" spans="1:15" s="14" customFormat="1" x14ac:dyDescent="0.2">
      <c r="A50" s="5" t="s">
        <v>86</v>
      </c>
      <c r="B50" s="6" t="s">
        <v>42</v>
      </c>
      <c r="C50" s="7">
        <v>0</v>
      </c>
      <c r="D50" s="8"/>
      <c r="E50" s="8"/>
      <c r="F50" s="9">
        <f t="shared" si="0"/>
        <v>0</v>
      </c>
      <c r="G50" s="10">
        <f t="shared" si="1"/>
        <v>0</v>
      </c>
      <c r="H50" s="10">
        <f t="shared" si="1"/>
        <v>0</v>
      </c>
      <c r="I50" s="10">
        <f t="shared" si="1"/>
        <v>0</v>
      </c>
      <c r="J50" s="10">
        <f t="shared" si="1"/>
        <v>0</v>
      </c>
      <c r="K50" s="7">
        <v>0</v>
      </c>
      <c r="L50" s="7">
        <v>0</v>
      </c>
      <c r="M50" s="7">
        <v>0</v>
      </c>
      <c r="N50" s="13"/>
      <c r="O50" s="7">
        <f t="shared" si="2"/>
        <v>0</v>
      </c>
    </row>
    <row r="51" spans="1:15" s="14" customFormat="1" x14ac:dyDescent="0.2">
      <c r="A51" s="5" t="s">
        <v>87</v>
      </c>
      <c r="B51" s="6" t="s">
        <v>43</v>
      </c>
      <c r="C51" s="7">
        <v>47250</v>
      </c>
      <c r="D51" s="8">
        <v>64728</v>
      </c>
      <c r="E51" s="8"/>
      <c r="F51" s="9">
        <f t="shared" si="0"/>
        <v>111978</v>
      </c>
      <c r="G51" s="10">
        <f t="shared" si="1"/>
        <v>0</v>
      </c>
      <c r="H51" s="10">
        <f t="shared" si="1"/>
        <v>0</v>
      </c>
      <c r="I51" s="10">
        <f t="shared" si="1"/>
        <v>0</v>
      </c>
      <c r="J51" s="10">
        <f t="shared" si="1"/>
        <v>0</v>
      </c>
      <c r="K51" s="7">
        <v>0</v>
      </c>
      <c r="L51" s="7">
        <v>0</v>
      </c>
      <c r="M51" s="7">
        <v>0</v>
      </c>
      <c r="N51" s="13"/>
      <c r="O51" s="7">
        <f t="shared" si="2"/>
        <v>0</v>
      </c>
    </row>
    <row r="52" spans="1:15" s="14" customFormat="1" x14ac:dyDescent="0.2">
      <c r="A52" s="5" t="s">
        <v>88</v>
      </c>
      <c r="B52" s="6" t="s">
        <v>44</v>
      </c>
      <c r="C52" s="7">
        <v>54310.35</v>
      </c>
      <c r="D52" s="8"/>
      <c r="E52" s="8"/>
      <c r="F52" s="9">
        <f t="shared" si="0"/>
        <v>54310.35</v>
      </c>
      <c r="G52" s="10">
        <f t="shared" si="1"/>
        <v>43041.599999999999</v>
      </c>
      <c r="H52" s="10">
        <f t="shared" si="1"/>
        <v>43041.599999999999</v>
      </c>
      <c r="I52" s="10">
        <f t="shared" si="1"/>
        <v>43041.599999999999</v>
      </c>
      <c r="J52" s="10">
        <f t="shared" si="1"/>
        <v>43041.599999999999</v>
      </c>
      <c r="K52" s="7">
        <f>+VLOOKUP($A52,[1]OCT!$A$9:$H396,7,0)</f>
        <v>21520.799999999999</v>
      </c>
      <c r="L52" s="7">
        <f>+VLOOKUP($A52,[1]NOV!$A$9:$H428,7,0)</f>
        <v>21520.799999999999</v>
      </c>
      <c r="M52" s="7">
        <f>+VLOOKUP($A52,[1]DIC!$A$9:$H437,7,0)</f>
        <v>43041.599999999999</v>
      </c>
      <c r="N52" s="13"/>
      <c r="O52" s="7">
        <f t="shared" si="2"/>
        <v>43041.599999999999</v>
      </c>
    </row>
    <row r="53" spans="1:15" s="14" customFormat="1" x14ac:dyDescent="0.2">
      <c r="A53" s="5" t="s">
        <v>89</v>
      </c>
      <c r="B53" s="6" t="s">
        <v>45</v>
      </c>
      <c r="C53" s="7">
        <v>8689.65</v>
      </c>
      <c r="D53" s="8"/>
      <c r="E53" s="8"/>
      <c r="F53" s="9">
        <f t="shared" si="0"/>
        <v>8689.65</v>
      </c>
      <c r="G53" s="10">
        <f t="shared" si="1"/>
        <v>6886.64</v>
      </c>
      <c r="H53" s="10">
        <f t="shared" si="1"/>
        <v>6886.64</v>
      </c>
      <c r="I53" s="10">
        <f t="shared" si="1"/>
        <v>6886.64</v>
      </c>
      <c r="J53" s="10">
        <f t="shared" si="1"/>
        <v>6886.64</v>
      </c>
      <c r="K53" s="7">
        <f>+VLOOKUP($A53,[1]OCT!$A$9:$H397,7,0)</f>
        <v>3443.32</v>
      </c>
      <c r="L53" s="7">
        <f>+VLOOKUP($A53,[1]NOV!$A$9:$H429,7,0)</f>
        <v>3443.32</v>
      </c>
      <c r="M53" s="7">
        <f>+VLOOKUP($A53,[1]DIC!$A$9:$H438,7,0)</f>
        <v>6886.64</v>
      </c>
      <c r="N53" s="13"/>
      <c r="O53" s="7">
        <f t="shared" si="2"/>
        <v>6886.64</v>
      </c>
    </row>
    <row r="54" spans="1:15" s="14" customFormat="1" x14ac:dyDescent="0.2">
      <c r="A54" s="5" t="s">
        <v>122</v>
      </c>
      <c r="B54" s="6" t="s">
        <v>46</v>
      </c>
      <c r="C54" s="7">
        <v>84000</v>
      </c>
      <c r="D54" s="8"/>
      <c r="E54" s="8"/>
      <c r="F54" s="9">
        <f t="shared" si="0"/>
        <v>84000</v>
      </c>
      <c r="G54" s="10">
        <f t="shared" si="1"/>
        <v>84000</v>
      </c>
      <c r="H54" s="10">
        <f t="shared" si="1"/>
        <v>84000</v>
      </c>
      <c r="I54" s="10">
        <f t="shared" si="1"/>
        <v>84000</v>
      </c>
      <c r="J54" s="10">
        <f t="shared" si="1"/>
        <v>84000</v>
      </c>
      <c r="K54" s="7">
        <v>0</v>
      </c>
      <c r="L54" s="7">
        <v>0</v>
      </c>
      <c r="M54" s="7">
        <f>+VLOOKUP($A54,[1]DIC!$A$9:$H439,7,0)</f>
        <v>84000</v>
      </c>
      <c r="N54" s="13"/>
      <c r="O54" s="7">
        <f t="shared" si="2"/>
        <v>84000</v>
      </c>
    </row>
    <row r="55" spans="1:15" s="14" customFormat="1" x14ac:dyDescent="0.2">
      <c r="A55" s="5" t="s">
        <v>125</v>
      </c>
      <c r="B55" s="6" t="s">
        <v>47</v>
      </c>
      <c r="C55" s="7">
        <v>13440</v>
      </c>
      <c r="D55" s="8"/>
      <c r="E55" s="8"/>
      <c r="F55" s="9">
        <f t="shared" si="0"/>
        <v>13440</v>
      </c>
      <c r="G55" s="10">
        <f t="shared" si="1"/>
        <v>13440</v>
      </c>
      <c r="H55" s="10">
        <f t="shared" si="1"/>
        <v>13440</v>
      </c>
      <c r="I55" s="10">
        <f t="shared" si="1"/>
        <v>13440</v>
      </c>
      <c r="J55" s="10">
        <f t="shared" si="1"/>
        <v>13440</v>
      </c>
      <c r="K55" s="7">
        <v>0</v>
      </c>
      <c r="L55" s="7">
        <v>0</v>
      </c>
      <c r="M55" s="7">
        <f>+VLOOKUP($A55,[1]DIC!$A$9:$H440,7,0)</f>
        <v>13440</v>
      </c>
      <c r="N55" s="13"/>
      <c r="O55" s="7">
        <f t="shared" si="2"/>
        <v>13440</v>
      </c>
    </row>
    <row r="56" spans="1:15" s="14" customFormat="1" x14ac:dyDescent="0.2">
      <c r="A56" s="5" t="s">
        <v>90</v>
      </c>
      <c r="B56" s="6" t="s">
        <v>48</v>
      </c>
      <c r="C56" s="7">
        <v>7000</v>
      </c>
      <c r="D56" s="8"/>
      <c r="E56" s="8"/>
      <c r="F56" s="9">
        <f t="shared" si="0"/>
        <v>7000</v>
      </c>
      <c r="G56" s="10">
        <f t="shared" si="1"/>
        <v>0</v>
      </c>
      <c r="H56" s="10">
        <f t="shared" si="1"/>
        <v>0</v>
      </c>
      <c r="I56" s="10">
        <f t="shared" si="1"/>
        <v>0</v>
      </c>
      <c r="J56" s="10">
        <f t="shared" si="1"/>
        <v>0</v>
      </c>
      <c r="K56" s="7">
        <v>0</v>
      </c>
      <c r="L56" s="7">
        <v>0</v>
      </c>
      <c r="M56" s="7">
        <v>0</v>
      </c>
      <c r="N56" s="13"/>
      <c r="O56" s="7">
        <f t="shared" si="2"/>
        <v>0</v>
      </c>
    </row>
    <row r="57" spans="1:15" s="14" customFormat="1" x14ac:dyDescent="0.2">
      <c r="A57" s="5" t="s">
        <v>91</v>
      </c>
      <c r="B57" s="6" t="s">
        <v>49</v>
      </c>
      <c r="C57" s="7">
        <v>490</v>
      </c>
      <c r="D57" s="8"/>
      <c r="E57" s="8"/>
      <c r="F57" s="9">
        <f t="shared" si="0"/>
        <v>490</v>
      </c>
      <c r="G57" s="10">
        <f t="shared" si="1"/>
        <v>0</v>
      </c>
      <c r="H57" s="10">
        <f t="shared" si="1"/>
        <v>0</v>
      </c>
      <c r="I57" s="10">
        <f t="shared" si="1"/>
        <v>0</v>
      </c>
      <c r="J57" s="10">
        <f t="shared" si="1"/>
        <v>0</v>
      </c>
      <c r="K57" s="7">
        <v>0</v>
      </c>
      <c r="L57" s="7">
        <v>0</v>
      </c>
      <c r="M57" s="7">
        <v>0</v>
      </c>
      <c r="N57" s="13"/>
      <c r="O57" s="7">
        <f t="shared" si="2"/>
        <v>0</v>
      </c>
    </row>
    <row r="58" spans="1:15" s="14" customFormat="1" x14ac:dyDescent="0.2">
      <c r="A58" s="5" t="s">
        <v>124</v>
      </c>
      <c r="B58" s="6" t="s">
        <v>50</v>
      </c>
      <c r="C58" s="7">
        <v>84940</v>
      </c>
      <c r="D58" s="8"/>
      <c r="E58" s="8"/>
      <c r="F58" s="9">
        <f t="shared" si="0"/>
        <v>84940</v>
      </c>
      <c r="G58" s="10">
        <f t="shared" si="1"/>
        <v>0</v>
      </c>
      <c r="H58" s="10">
        <f t="shared" si="1"/>
        <v>0</v>
      </c>
      <c r="I58" s="10">
        <f t="shared" si="1"/>
        <v>0</v>
      </c>
      <c r="J58" s="10">
        <f t="shared" si="1"/>
        <v>0</v>
      </c>
      <c r="K58" s="7">
        <v>0</v>
      </c>
      <c r="L58" s="7">
        <v>0</v>
      </c>
      <c r="M58" s="7">
        <v>0</v>
      </c>
      <c r="N58" s="13"/>
      <c r="O58" s="7">
        <f t="shared" si="2"/>
        <v>0</v>
      </c>
    </row>
    <row r="59" spans="1:15" s="14" customFormat="1" x14ac:dyDescent="0.2">
      <c r="A59" s="5" t="s">
        <v>92</v>
      </c>
      <c r="B59" s="6" t="s">
        <v>51</v>
      </c>
      <c r="C59" s="7">
        <v>13990</v>
      </c>
      <c r="D59" s="8"/>
      <c r="E59" s="8"/>
      <c r="F59" s="9">
        <f t="shared" si="0"/>
        <v>13990</v>
      </c>
      <c r="G59" s="10">
        <f t="shared" si="1"/>
        <v>0</v>
      </c>
      <c r="H59" s="10">
        <f t="shared" si="1"/>
        <v>0</v>
      </c>
      <c r="I59" s="10">
        <f t="shared" si="1"/>
        <v>0</v>
      </c>
      <c r="J59" s="10">
        <f t="shared" si="1"/>
        <v>0</v>
      </c>
      <c r="K59" s="7">
        <v>0</v>
      </c>
      <c r="L59" s="7">
        <v>0</v>
      </c>
      <c r="M59" s="7">
        <v>0</v>
      </c>
      <c r="N59" s="13"/>
      <c r="O59" s="7">
        <f t="shared" si="2"/>
        <v>0</v>
      </c>
    </row>
    <row r="60" spans="1:15" s="14" customFormat="1" x14ac:dyDescent="0.2">
      <c r="A60" s="5" t="s">
        <v>108</v>
      </c>
      <c r="B60" s="6" t="s">
        <v>52</v>
      </c>
      <c r="C60" s="7">
        <v>744768</v>
      </c>
      <c r="D60" s="8"/>
      <c r="E60" s="8">
        <v>35000</v>
      </c>
      <c r="F60" s="9">
        <f t="shared" si="0"/>
        <v>709768</v>
      </c>
      <c r="G60" s="10">
        <f t="shared" si="1"/>
        <v>132326.56</v>
      </c>
      <c r="H60" s="10">
        <f t="shared" si="1"/>
        <v>132326.56</v>
      </c>
      <c r="I60" s="10">
        <f t="shared" si="1"/>
        <v>132326.56</v>
      </c>
      <c r="J60" s="10">
        <f t="shared" si="1"/>
        <v>132326.56</v>
      </c>
      <c r="K60" s="7">
        <f>+VLOOKUP($A60,[1]OCT!$A$9:$H404,7,0)</f>
        <v>24822.99</v>
      </c>
      <c r="L60" s="7">
        <f>+VLOOKUP($A60,[1]NOV!$A$9:$H436,7,0)</f>
        <v>24822.99</v>
      </c>
      <c r="M60" s="7">
        <f>+VLOOKUP($A60,[1]DIC!$A$9:$H445,7,0)</f>
        <v>104607.79</v>
      </c>
      <c r="N60" s="13"/>
      <c r="O60" s="7">
        <f>+SUM(M60:M62)</f>
        <v>132326.56</v>
      </c>
    </row>
    <row r="61" spans="1:15" s="14" customFormat="1" x14ac:dyDescent="0.2">
      <c r="A61" s="28" t="s">
        <v>106</v>
      </c>
      <c r="B61" s="6"/>
      <c r="C61" s="7"/>
      <c r="D61" s="8"/>
      <c r="E61" s="8"/>
      <c r="F61" s="9"/>
      <c r="G61" s="10">
        <f t="shared" si="1"/>
        <v>0</v>
      </c>
      <c r="H61" s="10">
        <f t="shared" si="1"/>
        <v>0</v>
      </c>
      <c r="I61" s="10">
        <f t="shared" si="1"/>
        <v>0</v>
      </c>
      <c r="J61" s="10">
        <f t="shared" si="1"/>
        <v>0</v>
      </c>
      <c r="K61" s="29">
        <f>+VLOOKUP($A61,[1]OCT!$A$9:$H405,7,0)</f>
        <v>20694.98</v>
      </c>
      <c r="L61" s="29">
        <f>+VLOOKUP($A61,[1]NOV!$A$9:$H437,7,0)</f>
        <v>21970.98</v>
      </c>
      <c r="M61" s="29">
        <f>+VLOOKUP($A61,[1]DIC!$A$9:$H446,7,0)</f>
        <v>21970.98</v>
      </c>
      <c r="N61" s="13"/>
      <c r="O61" s="29"/>
    </row>
    <row r="62" spans="1:15" s="14" customFormat="1" x14ac:dyDescent="0.2">
      <c r="A62" s="28" t="s">
        <v>112</v>
      </c>
      <c r="B62" s="6"/>
      <c r="C62" s="7"/>
      <c r="D62" s="8"/>
      <c r="E62" s="8"/>
      <c r="F62" s="9"/>
      <c r="G62" s="10">
        <f t="shared" si="1"/>
        <v>0</v>
      </c>
      <c r="H62" s="10">
        <f t="shared" si="1"/>
        <v>0</v>
      </c>
      <c r="I62" s="10">
        <f t="shared" si="1"/>
        <v>0</v>
      </c>
      <c r="J62" s="10">
        <f t="shared" si="1"/>
        <v>0</v>
      </c>
      <c r="K62" s="29">
        <f>+VLOOKUP($A62,[1]OCT!$A$9:$H406,7,0)</f>
        <v>5457.79</v>
      </c>
      <c r="L62" s="29">
        <f>+VLOOKUP($A62,[1]NOV!$A$9:$H438,7,0)</f>
        <v>5457.79</v>
      </c>
      <c r="M62" s="29">
        <f>+VLOOKUP($A62,[1]DIC!$A$9:$H447,7,0)</f>
        <v>5747.79</v>
      </c>
      <c r="N62" s="13"/>
      <c r="O62" s="29"/>
    </row>
    <row r="63" spans="1:15" s="14" customFormat="1" x14ac:dyDescent="0.2">
      <c r="A63" s="5" t="s">
        <v>93</v>
      </c>
      <c r="B63" s="6" t="s">
        <v>53</v>
      </c>
      <c r="C63" s="7">
        <v>300000</v>
      </c>
      <c r="D63" s="8"/>
      <c r="E63" s="8"/>
      <c r="F63" s="9">
        <f t="shared" si="0"/>
        <v>300000</v>
      </c>
      <c r="G63" s="10">
        <f t="shared" si="1"/>
        <v>21819.599999999999</v>
      </c>
      <c r="H63" s="10">
        <f t="shared" si="1"/>
        <v>21819.599999999999</v>
      </c>
      <c r="I63" s="10">
        <f t="shared" si="1"/>
        <v>21819.599999999999</v>
      </c>
      <c r="J63" s="10">
        <f t="shared" si="1"/>
        <v>21819.599999999999</v>
      </c>
      <c r="K63" s="7">
        <v>0</v>
      </c>
      <c r="L63" s="7">
        <v>0</v>
      </c>
      <c r="M63" s="7">
        <f>+VLOOKUP($A63,[1]DIC!$A$9:$H448,7,0)</f>
        <v>21819.599999999999</v>
      </c>
      <c r="N63" s="13"/>
      <c r="O63" s="7">
        <f>+M63</f>
        <v>21819.599999999999</v>
      </c>
    </row>
    <row r="64" spans="1:15" s="14" customFormat="1" x14ac:dyDescent="0.2">
      <c r="A64" s="5" t="s">
        <v>94</v>
      </c>
      <c r="B64" s="6" t="s">
        <v>54</v>
      </c>
      <c r="C64" s="7">
        <v>250000</v>
      </c>
      <c r="D64" s="8"/>
      <c r="E64" s="8"/>
      <c r="F64" s="9">
        <f t="shared" si="0"/>
        <v>250000</v>
      </c>
      <c r="G64" s="10">
        <f t="shared" si="1"/>
        <v>170146.82</v>
      </c>
      <c r="H64" s="10">
        <f t="shared" si="1"/>
        <v>170146.82</v>
      </c>
      <c r="I64" s="10">
        <f t="shared" si="1"/>
        <v>170146.82</v>
      </c>
      <c r="J64" s="10">
        <f t="shared" si="1"/>
        <v>170146.82</v>
      </c>
      <c r="K64" s="34">
        <v>8689.01</v>
      </c>
      <c r="L64" s="34">
        <f>+K64+37222.08+7317.47</f>
        <v>53228.560000000005</v>
      </c>
      <c r="M64" s="34">
        <f>53228.56+10917.46+1600.8+104400</f>
        <v>170146.82</v>
      </c>
      <c r="N64" s="13"/>
      <c r="O64" s="34">
        <f>+M64</f>
        <v>170146.82</v>
      </c>
    </row>
    <row r="65" spans="1:15" s="14" customFormat="1" x14ac:dyDescent="0.2">
      <c r="A65" s="5" t="s">
        <v>95</v>
      </c>
      <c r="B65" s="6" t="s">
        <v>55</v>
      </c>
      <c r="C65" s="7">
        <v>0</v>
      </c>
      <c r="D65" s="8"/>
      <c r="E65" s="8"/>
      <c r="F65" s="9">
        <f t="shared" si="0"/>
        <v>0</v>
      </c>
      <c r="G65" s="10">
        <f t="shared" si="1"/>
        <v>0</v>
      </c>
      <c r="H65" s="10">
        <f t="shared" si="1"/>
        <v>0</v>
      </c>
      <c r="I65" s="10">
        <f t="shared" si="1"/>
        <v>0</v>
      </c>
      <c r="J65" s="10">
        <f t="shared" si="1"/>
        <v>0</v>
      </c>
      <c r="K65" s="34">
        <v>0</v>
      </c>
      <c r="L65" s="34">
        <f>+K65</f>
        <v>0</v>
      </c>
      <c r="M65" s="34">
        <v>0</v>
      </c>
      <c r="N65" s="13"/>
      <c r="O65" s="34">
        <f>+M65</f>
        <v>0</v>
      </c>
    </row>
    <row r="66" spans="1:15" s="14" customFormat="1" x14ac:dyDescent="0.2">
      <c r="A66" s="5"/>
      <c r="B66" s="6" t="s">
        <v>56</v>
      </c>
      <c r="C66" s="7">
        <v>50000</v>
      </c>
      <c r="D66" s="8"/>
      <c r="E66" s="8"/>
      <c r="F66" s="9">
        <f t="shared" si="0"/>
        <v>50000</v>
      </c>
      <c r="G66" s="10">
        <f t="shared" si="1"/>
        <v>46747.649999999994</v>
      </c>
      <c r="H66" s="10">
        <f t="shared" si="1"/>
        <v>46747.649999999994</v>
      </c>
      <c r="I66" s="10">
        <f t="shared" si="1"/>
        <v>46747.649999999994</v>
      </c>
      <c r="J66" s="10">
        <f t="shared" si="1"/>
        <v>46747.649999999994</v>
      </c>
      <c r="K66" s="34">
        <v>24299.24</v>
      </c>
      <c r="L66" s="34">
        <f>+K66+4640+5247</f>
        <v>34186.240000000005</v>
      </c>
      <c r="M66" s="34">
        <f>34186.24+1450+11111.41</f>
        <v>46747.649999999994</v>
      </c>
      <c r="O66" s="34">
        <f>+M66</f>
        <v>46747.649999999994</v>
      </c>
    </row>
    <row r="67" spans="1:15" s="14" customFormat="1" x14ac:dyDescent="0.2">
      <c r="A67" s="5" t="s">
        <v>96</v>
      </c>
      <c r="B67" s="6" t="s">
        <v>57</v>
      </c>
      <c r="C67" s="7">
        <v>0</v>
      </c>
      <c r="D67" s="8"/>
      <c r="E67" s="8"/>
      <c r="F67" s="9">
        <f t="shared" si="0"/>
        <v>0</v>
      </c>
      <c r="G67" s="10">
        <f t="shared" si="1"/>
        <v>0</v>
      </c>
      <c r="H67" s="10">
        <f t="shared" si="1"/>
        <v>0</v>
      </c>
      <c r="I67" s="10">
        <f t="shared" si="1"/>
        <v>0</v>
      </c>
      <c r="J67" s="10">
        <f t="shared" si="1"/>
        <v>0</v>
      </c>
      <c r="K67" s="34">
        <v>0</v>
      </c>
      <c r="L67" s="34">
        <f>+K67</f>
        <v>0</v>
      </c>
      <c r="M67" s="34">
        <v>0</v>
      </c>
      <c r="O67" s="34">
        <f>+M67</f>
        <v>0</v>
      </c>
    </row>
    <row r="68" spans="1:15" s="14" customFormat="1" x14ac:dyDescent="0.2">
      <c r="A68" s="5" t="s">
        <v>113</v>
      </c>
      <c r="B68" s="6" t="s">
        <v>58</v>
      </c>
      <c r="C68" s="7">
        <v>300000</v>
      </c>
      <c r="D68" s="8"/>
      <c r="E68" s="8"/>
      <c r="F68" s="9">
        <f t="shared" si="0"/>
        <v>300000</v>
      </c>
      <c r="G68" s="10">
        <f t="shared" si="1"/>
        <v>160169.48000000001</v>
      </c>
      <c r="H68" s="10">
        <f t="shared" si="1"/>
        <v>160169.48000000001</v>
      </c>
      <c r="I68" s="10">
        <f t="shared" si="1"/>
        <v>160169.48000000001</v>
      </c>
      <c r="J68" s="10">
        <f t="shared" si="1"/>
        <v>160169.48000000001</v>
      </c>
      <c r="K68" s="7">
        <f>+VLOOKUP($A68,[1]OCT!$A$9:$H412,7,0)</f>
        <v>124701.08</v>
      </c>
      <c r="L68" s="7">
        <f>+VLOOKUP($A68,[1]NOV!$A$9:$H444,7,0)</f>
        <v>124701.08</v>
      </c>
      <c r="M68" s="7">
        <f>+VLOOKUP($A68,[1]DIC!$A$9:$H453,7,0)</f>
        <v>124701.08</v>
      </c>
      <c r="N68" s="12"/>
      <c r="O68" s="7">
        <f>+SUM(M68:M71)</f>
        <v>160169.48000000001</v>
      </c>
    </row>
    <row r="69" spans="1:15" s="14" customFormat="1" x14ac:dyDescent="0.2">
      <c r="A69" s="28" t="s">
        <v>107</v>
      </c>
      <c r="B69" s="6"/>
      <c r="C69" s="7"/>
      <c r="D69" s="8"/>
      <c r="E69" s="8"/>
      <c r="F69" s="9"/>
      <c r="G69" s="10">
        <f t="shared" si="1"/>
        <v>0</v>
      </c>
      <c r="H69" s="10">
        <f t="shared" si="1"/>
        <v>0</v>
      </c>
      <c r="I69" s="10">
        <f t="shared" si="1"/>
        <v>0</v>
      </c>
      <c r="J69" s="10">
        <f t="shared" si="1"/>
        <v>0</v>
      </c>
      <c r="K69" s="29">
        <f>+VLOOKUP($A69,[1]OCT!$A$9:$H413,7,0)</f>
        <v>30160</v>
      </c>
      <c r="L69" s="29">
        <f>+VLOOKUP($A69,[1]NOV!$A$9:$H445,7,0)</f>
        <v>30160</v>
      </c>
      <c r="M69" s="29">
        <f>+VLOOKUP($A69,[1]DIC!$A$9:$H454,7,0)</f>
        <v>30160</v>
      </c>
      <c r="N69" s="12"/>
      <c r="O69" s="29"/>
    </row>
    <row r="70" spans="1:15" s="14" customFormat="1" x14ac:dyDescent="0.2">
      <c r="A70" s="28" t="s">
        <v>114</v>
      </c>
      <c r="B70" s="6"/>
      <c r="C70" s="7"/>
      <c r="D70" s="8"/>
      <c r="E70" s="8"/>
      <c r="F70" s="9"/>
      <c r="G70" s="10">
        <f t="shared" si="1"/>
        <v>0</v>
      </c>
      <c r="H70" s="10">
        <f t="shared" si="1"/>
        <v>0</v>
      </c>
      <c r="I70" s="10">
        <f t="shared" si="1"/>
        <v>0</v>
      </c>
      <c r="J70" s="10">
        <f t="shared" si="1"/>
        <v>0</v>
      </c>
      <c r="K70" s="29">
        <f>+VLOOKUP($A70,[1]OCT!$A$9:$H414,7,0)</f>
        <v>3000</v>
      </c>
      <c r="L70" s="29">
        <f>+VLOOKUP($A70,[1]NOV!$A$9:$H446,7,0)</f>
        <v>3000</v>
      </c>
      <c r="M70" s="29">
        <f>+VLOOKUP($A70,[1]DIC!$A$9:$H455,7,0)</f>
        <v>3000</v>
      </c>
      <c r="N70" s="12"/>
      <c r="O70" s="29"/>
    </row>
    <row r="71" spans="1:15" s="14" customFormat="1" x14ac:dyDescent="0.2">
      <c r="A71" s="28" t="s">
        <v>118</v>
      </c>
      <c r="B71" s="6"/>
      <c r="C71" s="7"/>
      <c r="D71" s="8"/>
      <c r="E71" s="8"/>
      <c r="F71" s="9"/>
      <c r="G71" s="10">
        <f t="shared" si="1"/>
        <v>0</v>
      </c>
      <c r="H71" s="10">
        <f t="shared" si="1"/>
        <v>0</v>
      </c>
      <c r="I71" s="10">
        <f t="shared" si="1"/>
        <v>0</v>
      </c>
      <c r="J71" s="10">
        <f t="shared" si="1"/>
        <v>0</v>
      </c>
      <c r="K71" s="29">
        <f>+VLOOKUP($A71,[1]OCT!$A$9:$H415,7,0)</f>
        <v>2308.4</v>
      </c>
      <c r="L71" s="29">
        <f>+VLOOKUP($A71,[1]NOV!$A$9:$H447,7,0)</f>
        <v>2308.4</v>
      </c>
      <c r="M71" s="29">
        <f>+VLOOKUP($A71,[1]DIC!$A$9:$H456,7,0)</f>
        <v>2308.4</v>
      </c>
      <c r="N71" s="12"/>
      <c r="O71" s="29"/>
    </row>
    <row r="72" spans="1:15" s="14" customFormat="1" x14ac:dyDescent="0.2">
      <c r="A72" s="5"/>
      <c r="B72" s="6"/>
      <c r="C72" s="7"/>
      <c r="D72" s="8"/>
      <c r="E72" s="8"/>
      <c r="F72" s="9"/>
      <c r="G72" s="10"/>
      <c r="H72" s="10"/>
      <c r="I72" s="10"/>
      <c r="J72" s="10"/>
      <c r="K72" s="7"/>
      <c r="L72" s="7"/>
      <c r="M72" s="7"/>
      <c r="N72" s="12"/>
      <c r="O72" s="7"/>
    </row>
    <row r="73" spans="1:15" s="16" customFormat="1" ht="12.75" thickBot="1" x14ac:dyDescent="0.25">
      <c r="A73" s="17" t="s">
        <v>59</v>
      </c>
      <c r="B73" s="18" t="s">
        <v>60</v>
      </c>
      <c r="C73" s="19">
        <f t="shared" ref="C73:M73" si="3">SUM(C8:C72)</f>
        <v>12486662.388166666</v>
      </c>
      <c r="D73" s="19">
        <f t="shared" si="3"/>
        <v>531470.17999999993</v>
      </c>
      <c r="E73" s="19">
        <f t="shared" si="3"/>
        <v>236040.37</v>
      </c>
      <c r="F73" s="19">
        <f t="shared" si="3"/>
        <v>12782092.198166665</v>
      </c>
      <c r="G73" s="19">
        <f t="shared" si="3"/>
        <v>9614488.320000004</v>
      </c>
      <c r="H73" s="19">
        <f t="shared" si="3"/>
        <v>9614488.320000004</v>
      </c>
      <c r="I73" s="19">
        <f t="shared" si="3"/>
        <v>9614488.320000004</v>
      </c>
      <c r="J73" s="19">
        <f t="shared" si="3"/>
        <v>9614488.320000004</v>
      </c>
      <c r="K73" s="19">
        <f t="shared" si="3"/>
        <v>7506691.290000001</v>
      </c>
      <c r="L73" s="19">
        <f t="shared" si="3"/>
        <v>8322344.3200000003</v>
      </c>
      <c r="M73" s="19">
        <f t="shared" si="3"/>
        <v>9614488.3200000003</v>
      </c>
      <c r="N73" s="12"/>
      <c r="O73" s="19">
        <f>SUM(O8:O72)</f>
        <v>9614488.320000004</v>
      </c>
    </row>
    <row r="74" spans="1:15" x14ac:dyDescent="0.2">
      <c r="C74" s="20">
        <v>12486663</v>
      </c>
    </row>
    <row r="75" spans="1:15" x14ac:dyDescent="0.2">
      <c r="C75" s="22">
        <f>C73-C74</f>
        <v>-0.61183333396911621</v>
      </c>
      <c r="O75" s="21">
        <f>+O73-M73</f>
        <v>0</v>
      </c>
    </row>
    <row r="76" spans="1:15" x14ac:dyDescent="0.2">
      <c r="C76" s="21"/>
      <c r="K76" s="21"/>
      <c r="L76" s="21"/>
      <c r="M76" s="21"/>
      <c r="O76" s="21"/>
    </row>
    <row r="78" spans="1:15" x14ac:dyDescent="0.2">
      <c r="A78" s="5" t="s">
        <v>103</v>
      </c>
      <c r="B78" s="1" t="s">
        <v>129</v>
      </c>
      <c r="C78" s="21"/>
      <c r="K78" s="7"/>
      <c r="L78" s="7"/>
      <c r="M78" s="7"/>
      <c r="O78" s="7"/>
    </row>
    <row r="79" spans="1:15" x14ac:dyDescent="0.2">
      <c r="A79" s="5" t="s">
        <v>97</v>
      </c>
      <c r="B79" s="38" t="s">
        <v>130</v>
      </c>
      <c r="K79" s="24"/>
      <c r="L79" s="24"/>
      <c r="M79" s="24"/>
      <c r="O79" s="24"/>
    </row>
    <row r="80" spans="1:15" x14ac:dyDescent="0.2">
      <c r="A80" s="5" t="s">
        <v>98</v>
      </c>
      <c r="B80" s="38" t="s">
        <v>132</v>
      </c>
      <c r="K80" s="24"/>
      <c r="L80" s="24"/>
      <c r="M80" s="24"/>
      <c r="O80" s="24"/>
    </row>
    <row r="81" spans="1:15" x14ac:dyDescent="0.2">
      <c r="A81" s="5" t="s">
        <v>102</v>
      </c>
      <c r="B81" s="38" t="s">
        <v>133</v>
      </c>
      <c r="K81" s="24"/>
      <c r="L81" s="24"/>
      <c r="M81" s="24"/>
      <c r="O81" s="24"/>
    </row>
    <row r="82" spans="1:15" x14ac:dyDescent="0.2">
      <c r="A82" s="5" t="s">
        <v>110</v>
      </c>
      <c r="B82" s="38" t="s">
        <v>135</v>
      </c>
      <c r="K82" s="24"/>
      <c r="L82" s="24"/>
      <c r="M82" s="24"/>
      <c r="O82" s="24"/>
    </row>
    <row r="83" spans="1:15" x14ac:dyDescent="0.2">
      <c r="A83" s="5"/>
      <c r="B83" s="1" t="s">
        <v>131</v>
      </c>
      <c r="K83" s="24"/>
      <c r="L83" s="24"/>
      <c r="M83" s="24"/>
      <c r="O83" s="24"/>
    </row>
    <row r="84" spans="1:15" x14ac:dyDescent="0.2">
      <c r="A84" s="5"/>
      <c r="B84" s="1" t="s">
        <v>134</v>
      </c>
    </row>
    <row r="85" spans="1:15" x14ac:dyDescent="0.2">
      <c r="K85" s="26"/>
      <c r="L85" s="26"/>
      <c r="M85" s="26"/>
      <c r="O85" s="26"/>
    </row>
    <row r="86" spans="1:15" x14ac:dyDescent="0.2">
      <c r="K86" s="27"/>
      <c r="L86" s="27"/>
      <c r="M86" s="27"/>
      <c r="O86" s="27"/>
    </row>
    <row r="89" spans="1:15" x14ac:dyDescent="0.2">
      <c r="L89" s="26"/>
      <c r="M89" s="26"/>
      <c r="O89" s="26"/>
    </row>
    <row r="90" spans="1:15" x14ac:dyDescent="0.2">
      <c r="L90" s="26"/>
      <c r="M90" s="26"/>
      <c r="O90" s="26"/>
    </row>
    <row r="95" spans="1:15" x14ac:dyDescent="0.2">
      <c r="K95" s="23"/>
      <c r="L95" s="23"/>
      <c r="M95" s="23"/>
      <c r="O95" s="23"/>
    </row>
    <row r="96" spans="1:15" x14ac:dyDescent="0.2">
      <c r="K96" s="23"/>
      <c r="L96" s="23"/>
      <c r="M96" s="23"/>
      <c r="O96" s="23"/>
    </row>
    <row r="97" spans="11:15" x14ac:dyDescent="0.2">
      <c r="K97" s="23"/>
      <c r="L97" s="23"/>
      <c r="M97" s="23"/>
      <c r="O97" s="23"/>
    </row>
  </sheetData>
  <mergeCells count="14">
    <mergeCell ref="B1:J1"/>
    <mergeCell ref="B2:J2"/>
    <mergeCell ref="B3:J3"/>
    <mergeCell ref="J4:J7"/>
    <mergeCell ref="D5:D7"/>
    <mergeCell ref="E5:E7"/>
    <mergeCell ref="F5:F7"/>
    <mergeCell ref="I4:I7"/>
    <mergeCell ref="C5:C7"/>
    <mergeCell ref="A4:A7"/>
    <mergeCell ref="B4:B7"/>
    <mergeCell ref="C4:F4"/>
    <mergeCell ref="G4:G7"/>
    <mergeCell ref="H4:H7"/>
  </mergeCells>
  <printOptions horizontalCentered="1" verticalCentered="1"/>
  <pageMargins left="0.70866141732283472" right="0.39370078740157483" top="0.51181102362204722" bottom="0.47244094488188981" header="0.31496062992125984" footer="0.31496062992125984"/>
  <pageSetup scale="3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Presupuesto 2017 Mensual</vt:lpstr>
      <vt:lpstr>'Presupuesto 2017 Mensual'!Área_de_impresión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Alejandra  Gutierrez</dc:creator>
  <cp:lastModifiedBy>Rodrigo Marquez</cp:lastModifiedBy>
  <cp:lastPrinted>2018-01-29T19:24:15Z</cp:lastPrinted>
  <dcterms:created xsi:type="dcterms:W3CDTF">2018-01-15T17:23:06Z</dcterms:created>
  <dcterms:modified xsi:type="dcterms:W3CDTF">2019-05-13T23:08:41Z</dcterms:modified>
</cp:coreProperties>
</file>